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015" windowHeight="59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2" i="1"/>
  <c r="K12"/>
  <c r="L12" s="1"/>
  <c r="M12" s="1"/>
  <c r="P12" s="1"/>
  <c r="J12"/>
  <c r="H12"/>
  <c r="F12"/>
</calcChain>
</file>

<file path=xl/sharedStrings.xml><?xml version="1.0" encoding="utf-8"?>
<sst xmlns="http://schemas.openxmlformats.org/spreadsheetml/2006/main" count="40" uniqueCount="33">
  <si>
    <t>报考单位</t>
  </si>
  <si>
    <t>职位及人数</t>
  </si>
  <si>
    <t>准考证号</t>
  </si>
  <si>
    <r>
      <rPr>
        <sz val="12"/>
        <color indexed="8"/>
        <rFont val="黑体"/>
        <family val="3"/>
        <charset val="134"/>
      </rPr>
      <t>姓名</t>
    </r>
  </si>
  <si>
    <t>笔试成绩</t>
  </si>
  <si>
    <t>技能成绩</t>
  </si>
  <si>
    <r>
      <rPr>
        <sz val="9"/>
        <color indexed="8"/>
        <rFont val="黑体"/>
        <family val="3"/>
        <charset val="134"/>
      </rPr>
      <t>考试成绩（笔试折算分</t>
    </r>
    <r>
      <rPr>
        <sz val="9"/>
        <color indexed="8"/>
        <rFont val="Times New Roman"/>
        <family val="1"/>
      </rPr>
      <t>+</t>
    </r>
    <r>
      <rPr>
        <sz val="9"/>
        <color indexed="8"/>
        <rFont val="黑体"/>
        <family val="3"/>
        <charset val="134"/>
      </rPr>
      <t>技能折算分）</t>
    </r>
    <r>
      <rPr>
        <sz val="9"/>
        <color indexed="8"/>
        <rFont val="Times New Roman"/>
        <family val="1"/>
      </rPr>
      <t>×70%</t>
    </r>
  </si>
  <si>
    <t>考核成绩</t>
  </si>
  <si>
    <r>
      <rPr>
        <sz val="9"/>
        <color indexed="8"/>
        <rFont val="黑体"/>
        <family val="3"/>
        <charset val="134"/>
      </rPr>
      <t>总分（考试成绩</t>
    </r>
    <r>
      <rPr>
        <sz val="9"/>
        <color indexed="8"/>
        <rFont val="Times New Roman"/>
        <family val="1"/>
      </rPr>
      <t>+</t>
    </r>
    <r>
      <rPr>
        <sz val="9"/>
        <color indexed="8"/>
        <rFont val="黑体"/>
        <family val="3"/>
        <charset val="134"/>
      </rPr>
      <t>面试折算分）</t>
    </r>
  </si>
  <si>
    <t>本职位排名</t>
  </si>
  <si>
    <t>备注</t>
  </si>
  <si>
    <t>卷面分</t>
  </si>
  <si>
    <t>笔试
折算分（40%）</t>
  </si>
  <si>
    <t>听打
卷面分</t>
  </si>
  <si>
    <r>
      <rPr>
        <sz val="9"/>
        <color indexed="8"/>
        <rFont val="黑体"/>
        <family val="3"/>
        <charset val="134"/>
      </rPr>
      <t>听打
折算分（卷面分</t>
    </r>
    <r>
      <rPr>
        <sz val="9"/>
        <color indexed="8"/>
        <rFont val="Times New Roman"/>
        <family val="1"/>
      </rPr>
      <t>*50%</t>
    </r>
    <r>
      <rPr>
        <sz val="9"/>
        <color indexed="8"/>
        <rFont val="黑体"/>
        <family val="3"/>
        <charset val="134"/>
      </rPr>
      <t>）</t>
    </r>
  </si>
  <si>
    <t>看打
卷面分</t>
  </si>
  <si>
    <r>
      <rPr>
        <sz val="9"/>
        <color indexed="8"/>
        <rFont val="黑体"/>
        <family val="3"/>
        <charset val="134"/>
      </rPr>
      <t>看打
折算分（卷面分</t>
    </r>
    <r>
      <rPr>
        <sz val="9"/>
        <color indexed="8"/>
        <rFont val="Times New Roman"/>
        <family val="1"/>
      </rPr>
      <t>*50%</t>
    </r>
    <r>
      <rPr>
        <sz val="9"/>
        <color indexed="8"/>
        <rFont val="黑体"/>
        <family val="3"/>
        <charset val="134"/>
      </rPr>
      <t>）</t>
    </r>
  </si>
  <si>
    <r>
      <rPr>
        <sz val="9"/>
        <color indexed="8"/>
        <rFont val="黑体"/>
        <family val="3"/>
        <charset val="134"/>
      </rPr>
      <t>合计（听打折算分</t>
    </r>
    <r>
      <rPr>
        <sz val="9"/>
        <color indexed="8"/>
        <rFont val="Times New Roman"/>
        <family val="1"/>
      </rPr>
      <t>+</t>
    </r>
    <r>
      <rPr>
        <sz val="9"/>
        <color indexed="8"/>
        <rFont val="黑体"/>
        <family val="3"/>
        <charset val="134"/>
      </rPr>
      <t>看打折算分）</t>
    </r>
  </si>
  <si>
    <r>
      <rPr>
        <sz val="9"/>
        <color indexed="8"/>
        <rFont val="黑体"/>
        <family val="3"/>
        <charset val="134"/>
      </rPr>
      <t>技能
折算分（合计</t>
    </r>
    <r>
      <rPr>
        <sz val="9"/>
        <color indexed="8"/>
        <rFont val="Times New Roman"/>
        <family val="1"/>
      </rPr>
      <t>*60%</t>
    </r>
    <r>
      <rPr>
        <sz val="9"/>
        <color indexed="8"/>
        <rFont val="黑体"/>
        <family val="3"/>
        <charset val="134"/>
      </rPr>
      <t>）</t>
    </r>
  </si>
  <si>
    <t>面试分</t>
  </si>
  <si>
    <r>
      <rPr>
        <sz val="9"/>
        <color indexed="8"/>
        <rFont val="黑体"/>
        <family val="3"/>
        <charset val="134"/>
      </rPr>
      <t>面试
折算分（</t>
    </r>
    <r>
      <rPr>
        <sz val="9"/>
        <color indexed="8"/>
        <rFont val="Times New Roman"/>
        <family val="1"/>
      </rPr>
      <t>30%</t>
    </r>
    <r>
      <rPr>
        <sz val="9"/>
        <color indexed="8"/>
        <rFont val="黑体"/>
        <family val="3"/>
        <charset val="134"/>
      </rPr>
      <t>）</t>
    </r>
  </si>
  <si>
    <t>台州市中级人民法院</t>
  </si>
  <si>
    <t>职位3（8人）</t>
  </si>
  <si>
    <t>朱艺丰</t>
  </si>
  <si>
    <t>管敏建</t>
  </si>
  <si>
    <t>杨致远</t>
  </si>
  <si>
    <t>陈思安</t>
  </si>
  <si>
    <t>赵也茜</t>
  </si>
  <si>
    <t>彭谧瑜</t>
  </si>
  <si>
    <t>朱佩珍</t>
  </si>
  <si>
    <t>考察合格</t>
    <phoneticPr fontId="1" type="noConversion"/>
  </si>
  <si>
    <t>台州市中级人民法院面向社会招录司法雇员拟录用名单</t>
    <phoneticPr fontId="1" type="noConversion"/>
  </si>
  <si>
    <t>戴兴超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</si>
</sst>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Times New Roman"/>
      <family val="1"/>
    </font>
    <font>
      <sz val="9"/>
      <color indexed="8"/>
      <name val="黑体"/>
      <family val="3"/>
      <charset val="134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9"/>
      <color indexed="8"/>
      <name val="宋体"/>
      <family val="3"/>
      <charset val="134"/>
      <scheme val="minor"/>
    </font>
    <font>
      <sz val="24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quotePrefix="1" applyNumberFormat="1" applyFill="1" applyBorder="1" applyAlignment="1">
      <alignment horizontal="center"/>
    </xf>
    <xf numFmtId="177" fontId="11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2" fillId="2" borderId="7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177" fontId="12" fillId="2" borderId="4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workbookViewId="0">
      <selection activeCell="H15" sqref="H15"/>
    </sheetView>
  </sheetViews>
  <sheetFormatPr defaultRowHeight="13.5"/>
  <cols>
    <col min="3" max="3" width="14.5" customWidth="1"/>
  </cols>
  <sheetData>
    <row r="1" spans="1:18" s="1" customFormat="1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s="1" customFormat="1" ht="42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15.75">
      <c r="A3" s="30" t="s">
        <v>0</v>
      </c>
      <c r="B3" s="30" t="s">
        <v>1</v>
      </c>
      <c r="C3" s="32" t="s">
        <v>2</v>
      </c>
      <c r="D3" s="22" t="s">
        <v>3</v>
      </c>
      <c r="E3" s="23" t="s">
        <v>4</v>
      </c>
      <c r="F3" s="23"/>
      <c r="G3" s="24" t="s">
        <v>5</v>
      </c>
      <c r="H3" s="25"/>
      <c r="I3" s="25"/>
      <c r="J3" s="25"/>
      <c r="K3" s="25"/>
      <c r="L3" s="26"/>
      <c r="M3" s="27" t="s">
        <v>6</v>
      </c>
      <c r="N3" s="28" t="s">
        <v>7</v>
      </c>
      <c r="O3" s="28"/>
      <c r="P3" s="18" t="s">
        <v>8</v>
      </c>
      <c r="Q3" s="19" t="s">
        <v>9</v>
      </c>
      <c r="R3" s="19" t="s">
        <v>10</v>
      </c>
    </row>
    <row r="4" spans="1:18" ht="34.5">
      <c r="A4" s="31"/>
      <c r="B4" s="31"/>
      <c r="C4" s="33"/>
      <c r="D4" s="22"/>
      <c r="E4" s="4" t="s">
        <v>11</v>
      </c>
      <c r="F4" s="8" t="s">
        <v>12</v>
      </c>
      <c r="G4" s="4" t="s">
        <v>13</v>
      </c>
      <c r="H4" s="12" t="s">
        <v>14</v>
      </c>
      <c r="I4" s="4" t="s">
        <v>15</v>
      </c>
      <c r="J4" s="13" t="s">
        <v>16</v>
      </c>
      <c r="K4" s="12" t="s">
        <v>17</v>
      </c>
      <c r="L4" s="12" t="s">
        <v>18</v>
      </c>
      <c r="M4" s="27"/>
      <c r="N4" s="14" t="s">
        <v>19</v>
      </c>
      <c r="O4" s="12" t="s">
        <v>20</v>
      </c>
      <c r="P4" s="18"/>
      <c r="Q4" s="19"/>
      <c r="R4" s="19"/>
    </row>
    <row r="5" spans="1:18" ht="15">
      <c r="A5" s="29" t="s">
        <v>21</v>
      </c>
      <c r="B5" s="29" t="s">
        <v>22</v>
      </c>
      <c r="C5" s="5">
        <v>2018090038</v>
      </c>
      <c r="D5" s="2" t="s">
        <v>23</v>
      </c>
      <c r="E5" s="6">
        <v>70</v>
      </c>
      <c r="F5" s="9">
        <v>28</v>
      </c>
      <c r="G5" s="7">
        <v>94.251999999999995</v>
      </c>
      <c r="H5" s="9">
        <v>47.125999999999998</v>
      </c>
      <c r="I5" s="7">
        <v>92.917000000000002</v>
      </c>
      <c r="J5" s="11">
        <v>46.458500000000001</v>
      </c>
      <c r="K5" s="10">
        <v>93.584499999999991</v>
      </c>
      <c r="L5" s="10">
        <v>56.150699999999993</v>
      </c>
      <c r="M5" s="10">
        <v>58.905489999999993</v>
      </c>
      <c r="N5" s="15">
        <v>84.8</v>
      </c>
      <c r="O5" s="10">
        <v>25.439999999999998</v>
      </c>
      <c r="P5" s="17">
        <v>84.345489999999984</v>
      </c>
      <c r="Q5" s="3">
        <v>1</v>
      </c>
      <c r="R5" s="16" t="s">
        <v>30</v>
      </c>
    </row>
    <row r="6" spans="1:18" ht="15">
      <c r="A6" s="29"/>
      <c r="B6" s="29"/>
      <c r="C6" s="5">
        <v>2018090044</v>
      </c>
      <c r="D6" s="2" t="s">
        <v>24</v>
      </c>
      <c r="E6" s="6">
        <v>78</v>
      </c>
      <c r="F6" s="9">
        <v>31.200000000000003</v>
      </c>
      <c r="G6" s="7">
        <v>80.018000000000001</v>
      </c>
      <c r="H6" s="9">
        <v>40.009</v>
      </c>
      <c r="I6" s="7">
        <v>85.167000000000002</v>
      </c>
      <c r="J6" s="11">
        <v>42.583500000000001</v>
      </c>
      <c r="K6" s="10">
        <v>82.592500000000001</v>
      </c>
      <c r="L6" s="10">
        <v>49.555500000000002</v>
      </c>
      <c r="M6" s="10">
        <v>56.528850000000006</v>
      </c>
      <c r="N6" s="15">
        <v>81</v>
      </c>
      <c r="O6" s="10">
        <v>24.3</v>
      </c>
      <c r="P6" s="17">
        <v>80.828850000000003</v>
      </c>
      <c r="Q6" s="3">
        <v>2</v>
      </c>
      <c r="R6" s="16" t="s">
        <v>30</v>
      </c>
    </row>
    <row r="7" spans="1:18" ht="15">
      <c r="A7" s="29"/>
      <c r="B7" s="29"/>
      <c r="C7" s="5">
        <v>2018090025</v>
      </c>
      <c r="D7" s="2" t="s">
        <v>25</v>
      </c>
      <c r="E7" s="6">
        <v>59</v>
      </c>
      <c r="F7" s="9">
        <v>23.6</v>
      </c>
      <c r="G7" s="7">
        <v>81.661000000000001</v>
      </c>
      <c r="H7" s="9">
        <v>40.830500000000001</v>
      </c>
      <c r="I7" s="7">
        <v>69.417000000000002</v>
      </c>
      <c r="J7" s="11">
        <v>34.708500000000001</v>
      </c>
      <c r="K7" s="10">
        <v>75.539000000000001</v>
      </c>
      <c r="L7" s="10">
        <v>45.323399999999999</v>
      </c>
      <c r="M7" s="10">
        <v>48.246379999999995</v>
      </c>
      <c r="N7" s="15">
        <v>83.8</v>
      </c>
      <c r="O7" s="10">
        <v>25.139999999999997</v>
      </c>
      <c r="P7" s="17">
        <v>73.386379999999988</v>
      </c>
      <c r="Q7" s="3">
        <v>3</v>
      </c>
      <c r="R7" s="16" t="s">
        <v>30</v>
      </c>
    </row>
    <row r="8" spans="1:18" ht="15">
      <c r="A8" s="29"/>
      <c r="B8" s="29"/>
      <c r="C8" s="5">
        <v>2018090101</v>
      </c>
      <c r="D8" s="2" t="s">
        <v>26</v>
      </c>
      <c r="E8" s="6">
        <v>58</v>
      </c>
      <c r="F8" s="9">
        <v>23.200000000000003</v>
      </c>
      <c r="G8" s="7">
        <v>84.671999999999997</v>
      </c>
      <c r="H8" s="9">
        <v>42.335999999999999</v>
      </c>
      <c r="I8" s="7">
        <v>73.5</v>
      </c>
      <c r="J8" s="11">
        <v>36.75</v>
      </c>
      <c r="K8" s="10">
        <v>79.085999999999999</v>
      </c>
      <c r="L8" s="10">
        <v>47.451599999999999</v>
      </c>
      <c r="M8" s="10">
        <v>49.456119999999999</v>
      </c>
      <c r="N8" s="15">
        <v>78.400000000000006</v>
      </c>
      <c r="O8" s="10">
        <v>23.52</v>
      </c>
      <c r="P8" s="17">
        <v>72.976119999999995</v>
      </c>
      <c r="Q8" s="3">
        <v>4</v>
      </c>
      <c r="R8" s="16" t="s">
        <v>30</v>
      </c>
    </row>
    <row r="9" spans="1:18" ht="15">
      <c r="A9" s="29"/>
      <c r="B9" s="29"/>
      <c r="C9" s="5">
        <v>2018090017</v>
      </c>
      <c r="D9" s="2" t="s">
        <v>27</v>
      </c>
      <c r="E9" s="6">
        <v>60</v>
      </c>
      <c r="F9" s="9">
        <v>24</v>
      </c>
      <c r="G9" s="7">
        <v>71.807000000000002</v>
      </c>
      <c r="H9" s="9">
        <v>35.903500000000001</v>
      </c>
      <c r="I9" s="7">
        <v>67.832999999999998</v>
      </c>
      <c r="J9" s="11">
        <v>33.916499999999999</v>
      </c>
      <c r="K9" s="10">
        <v>69.819999999999993</v>
      </c>
      <c r="L9" s="10">
        <v>41.891999999999996</v>
      </c>
      <c r="M9" s="10">
        <v>46.124399999999994</v>
      </c>
      <c r="N9" s="15">
        <v>87.6</v>
      </c>
      <c r="O9" s="10">
        <v>26.279999999999998</v>
      </c>
      <c r="P9" s="17">
        <v>72.404399999999995</v>
      </c>
      <c r="Q9" s="3">
        <v>5</v>
      </c>
      <c r="R9" s="16" t="s">
        <v>30</v>
      </c>
    </row>
    <row r="10" spans="1:18" ht="15">
      <c r="A10" s="29"/>
      <c r="B10" s="29"/>
      <c r="C10" s="5">
        <v>2018090058</v>
      </c>
      <c r="D10" s="2" t="s">
        <v>28</v>
      </c>
      <c r="E10" s="6">
        <v>74</v>
      </c>
      <c r="F10" s="9">
        <v>29.6</v>
      </c>
      <c r="G10" s="7">
        <v>62.134999999999998</v>
      </c>
      <c r="H10" s="9">
        <v>31.067499999999999</v>
      </c>
      <c r="I10" s="7">
        <v>64.917000000000002</v>
      </c>
      <c r="J10" s="11">
        <v>32.458500000000001</v>
      </c>
      <c r="K10" s="10">
        <v>63.525999999999996</v>
      </c>
      <c r="L10" s="10">
        <v>38.115599999999993</v>
      </c>
      <c r="M10" s="10">
        <v>47.400919999999992</v>
      </c>
      <c r="N10" s="15">
        <v>83</v>
      </c>
      <c r="O10" s="10">
        <v>24.9</v>
      </c>
      <c r="P10" s="17">
        <v>72.300919999999991</v>
      </c>
      <c r="Q10" s="3">
        <v>6</v>
      </c>
      <c r="R10" s="16" t="s">
        <v>30</v>
      </c>
    </row>
    <row r="11" spans="1:18" ht="15">
      <c r="A11" s="29"/>
      <c r="B11" s="29"/>
      <c r="C11" s="5">
        <v>2018090033</v>
      </c>
      <c r="D11" s="2" t="s">
        <v>29</v>
      </c>
      <c r="E11" s="6">
        <v>67</v>
      </c>
      <c r="F11" s="9">
        <v>26.8</v>
      </c>
      <c r="G11" s="7">
        <v>72.263000000000005</v>
      </c>
      <c r="H11" s="9">
        <v>36.131500000000003</v>
      </c>
      <c r="I11" s="7">
        <v>58.332999999999998</v>
      </c>
      <c r="J11" s="11">
        <v>29.166499999999999</v>
      </c>
      <c r="K11" s="10">
        <v>65.298000000000002</v>
      </c>
      <c r="L11" s="10">
        <v>39.178800000000003</v>
      </c>
      <c r="M11" s="10">
        <v>46.185160000000003</v>
      </c>
      <c r="N11" s="15">
        <v>82.2</v>
      </c>
      <c r="O11" s="10">
        <v>24.66</v>
      </c>
      <c r="P11" s="17">
        <v>70.845160000000007</v>
      </c>
      <c r="Q11" s="3">
        <v>7</v>
      </c>
      <c r="R11" s="16" t="s">
        <v>30</v>
      </c>
    </row>
    <row r="12" spans="1:18" ht="15">
      <c r="A12" s="29"/>
      <c r="B12" s="29"/>
      <c r="C12" s="5">
        <v>2018090019</v>
      </c>
      <c r="D12" s="2" t="s">
        <v>32</v>
      </c>
      <c r="E12" s="6">
        <v>67</v>
      </c>
      <c r="F12" s="9">
        <f t="shared" ref="F12" si="0">E12*0.4</f>
        <v>26.8</v>
      </c>
      <c r="G12" s="7">
        <v>62.682000000000002</v>
      </c>
      <c r="H12" s="9">
        <f t="shared" ref="H12" si="1">G12*0.5</f>
        <v>31.341000000000001</v>
      </c>
      <c r="I12" s="7">
        <v>55.917000000000002</v>
      </c>
      <c r="J12" s="11">
        <f t="shared" ref="J12" si="2">I12*0.5</f>
        <v>27.958500000000001</v>
      </c>
      <c r="K12" s="10">
        <f t="shared" ref="K12" si="3">H12+J12</f>
        <v>59.299500000000002</v>
      </c>
      <c r="L12" s="10">
        <f t="shared" ref="L12" si="4">K12*0.6</f>
        <v>35.579700000000003</v>
      </c>
      <c r="M12" s="10">
        <f t="shared" ref="M12" si="5">(F12+L12)*0.7</f>
        <v>43.665789999999994</v>
      </c>
      <c r="N12" s="10">
        <v>87.2</v>
      </c>
      <c r="O12" s="10">
        <f>N12*0.3</f>
        <v>26.16</v>
      </c>
      <c r="P12" s="10">
        <f>M12+O12</f>
        <v>69.825789999999998</v>
      </c>
      <c r="Q12" s="3">
        <v>8</v>
      </c>
      <c r="R12" s="16" t="s">
        <v>30</v>
      </c>
    </row>
  </sheetData>
  <mergeCells count="14">
    <mergeCell ref="B5:B12"/>
    <mergeCell ref="A5:A12"/>
    <mergeCell ref="A3:A4"/>
    <mergeCell ref="B3:B4"/>
    <mergeCell ref="C3:C4"/>
    <mergeCell ref="P3:P4"/>
    <mergeCell ref="Q3:Q4"/>
    <mergeCell ref="R3:R4"/>
    <mergeCell ref="A1:R2"/>
    <mergeCell ref="D3:D4"/>
    <mergeCell ref="E3:F3"/>
    <mergeCell ref="G3:L3"/>
    <mergeCell ref="M3:M4"/>
    <mergeCell ref="N3:O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2018-05-18T00:43:12Z</dcterms:created>
  <dcterms:modified xsi:type="dcterms:W3CDTF">2018-05-24T01:11:27Z</dcterms:modified>
</cp:coreProperties>
</file>