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3020" windowHeight="10455"/>
  </bookViews>
  <sheets>
    <sheet name="司法雇员名单汇总表" sheetId="5" r:id="rId1"/>
  </sheets>
  <calcPr calcId="125725"/>
</workbook>
</file>

<file path=xl/calcChain.xml><?xml version="1.0" encoding="utf-8"?>
<calcChain xmlns="http://schemas.openxmlformats.org/spreadsheetml/2006/main">
  <c r="Q96" i="5"/>
  <c r="R96" s="1"/>
  <c r="Q95"/>
  <c r="R95" s="1"/>
  <c r="Q94"/>
  <c r="R94" s="1"/>
  <c r="Q93"/>
  <c r="R93" s="1"/>
  <c r="Q92"/>
  <c r="R92" s="1"/>
  <c r="Q91"/>
  <c r="R91" s="1"/>
  <c r="Q90"/>
  <c r="R90" s="1"/>
  <c r="Q89"/>
  <c r="R89" s="1"/>
  <c r="Q88"/>
  <c r="R88" s="1"/>
  <c r="Q87"/>
  <c r="R87" s="1"/>
  <c r="Q86"/>
  <c r="R86" s="1"/>
  <c r="Q85"/>
  <c r="R85" s="1"/>
  <c r="Q84"/>
  <c r="R84" s="1"/>
  <c r="Q83"/>
  <c r="R83" s="1"/>
  <c r="Q82"/>
  <c r="R82" s="1"/>
  <c r="Q81"/>
  <c r="R81" s="1"/>
  <c r="Q80"/>
  <c r="R80" s="1"/>
  <c r="Q79"/>
  <c r="R79" s="1"/>
  <c r="Q78"/>
  <c r="R78" s="1"/>
  <c r="Q77"/>
  <c r="R77" s="1"/>
  <c r="Q76"/>
  <c r="R76" s="1"/>
  <c r="Q75"/>
  <c r="R75" s="1"/>
  <c r="Q74"/>
  <c r="R74" s="1"/>
  <c r="Q73"/>
  <c r="R73" s="1"/>
  <c r="Q130"/>
  <c r="Q131"/>
  <c r="Q133"/>
  <c r="Q132"/>
  <c r="Q135"/>
  <c r="Q134"/>
  <c r="Q136"/>
  <c r="Q129"/>
  <c r="Q123"/>
  <c r="Q122"/>
  <c r="Q124"/>
  <c r="Q128"/>
  <c r="Q125"/>
  <c r="Q126"/>
  <c r="Q127"/>
  <c r="Q121"/>
  <c r="Q7"/>
  <c r="Q6"/>
  <c r="Q9"/>
  <c r="Q11"/>
  <c r="Q13"/>
  <c r="Q19"/>
  <c r="Q10"/>
  <c r="Q8"/>
  <c r="Q14"/>
  <c r="Q15"/>
  <c r="Q17"/>
  <c r="Q16"/>
  <c r="Q18"/>
  <c r="Q12"/>
  <c r="Q5"/>
  <c r="Q4"/>
  <c r="Q106" l="1"/>
  <c r="Q108"/>
  <c r="Q107"/>
  <c r="Q109"/>
  <c r="Q111"/>
  <c r="Q113"/>
  <c r="Q114"/>
  <c r="Q112"/>
  <c r="Q110"/>
  <c r="Q118"/>
  <c r="Q116"/>
  <c r="Q117"/>
  <c r="Q115"/>
  <c r="Q120"/>
  <c r="Q119"/>
  <c r="Q105"/>
  <c r="Q104"/>
  <c r="Q102"/>
  <c r="Q103"/>
  <c r="Q101"/>
  <c r="Q98"/>
  <c r="Q99"/>
  <c r="Q100"/>
  <c r="Q97"/>
  <c r="Q62"/>
  <c r="Q63"/>
  <c r="Q64"/>
  <c r="Q67"/>
  <c r="Q72"/>
  <c r="Q70"/>
  <c r="Q69"/>
  <c r="Q66"/>
  <c r="Q71"/>
  <c r="Q68"/>
  <c r="Q65"/>
  <c r="Q61"/>
  <c r="Q34" l="1"/>
  <c r="Q29"/>
  <c r="Q33"/>
  <c r="Q30"/>
  <c r="Q32"/>
  <c r="Q31"/>
  <c r="Q28"/>
  <c r="Q27"/>
  <c r="Q23"/>
  <c r="Q22"/>
  <c r="Q24"/>
  <c r="Q25"/>
  <c r="Q26"/>
  <c r="Q21"/>
  <c r="Q20"/>
  <c r="Q37"/>
  <c r="Q46"/>
  <c r="Q38"/>
  <c r="Q40"/>
  <c r="Q42"/>
  <c r="Q39"/>
  <c r="Q41"/>
  <c r="Q44"/>
  <c r="Q53"/>
  <c r="Q43"/>
  <c r="Q51"/>
  <c r="Q52"/>
  <c r="Q45"/>
  <c r="Q49"/>
  <c r="Q48"/>
  <c r="Q47"/>
  <c r="Q50"/>
  <c r="Q56"/>
  <c r="Q54"/>
  <c r="Q55"/>
  <c r="Q57"/>
  <c r="Q36"/>
  <c r="Q35"/>
  <c r="L14"/>
  <c r="L8"/>
  <c r="L12"/>
  <c r="L15"/>
  <c r="L6"/>
  <c r="L19"/>
  <c r="L11"/>
  <c r="L16"/>
  <c r="L10"/>
  <c r="L4"/>
  <c r="L17"/>
  <c r="L5"/>
  <c r="L18"/>
  <c r="L9"/>
  <c r="L13"/>
  <c r="L7"/>
  <c r="L25"/>
  <c r="L26"/>
  <c r="L22"/>
  <c r="L20"/>
  <c r="L21"/>
  <c r="L24"/>
  <c r="L23"/>
  <c r="L27"/>
  <c r="L30"/>
  <c r="L31"/>
  <c r="L34"/>
  <c r="L32"/>
  <c r="L29"/>
  <c r="L33"/>
  <c r="L28"/>
  <c r="L46"/>
  <c r="L55"/>
  <c r="L44"/>
  <c r="L53"/>
  <c r="L38"/>
  <c r="L37"/>
  <c r="L56"/>
  <c r="L39"/>
  <c r="L47"/>
  <c r="L50"/>
  <c r="L45"/>
  <c r="L54"/>
  <c r="L35"/>
  <c r="L41"/>
  <c r="L36"/>
  <c r="L57"/>
  <c r="L48"/>
  <c r="L40"/>
  <c r="L52"/>
  <c r="L59"/>
  <c r="L51"/>
  <c r="L49"/>
  <c r="L42"/>
  <c r="L43"/>
  <c r="L58"/>
  <c r="L60"/>
  <c r="L68"/>
  <c r="L69"/>
  <c r="L64"/>
  <c r="L70"/>
  <c r="L61"/>
  <c r="L63"/>
  <c r="L66"/>
  <c r="L71"/>
  <c r="L65"/>
  <c r="L62"/>
  <c r="L72"/>
  <c r="L67"/>
  <c r="L97"/>
  <c r="L99"/>
  <c r="L98"/>
  <c r="L100"/>
  <c r="L102"/>
  <c r="L101"/>
  <c r="L103"/>
  <c r="L104"/>
  <c r="L107"/>
  <c r="L119"/>
  <c r="L113"/>
  <c r="L120"/>
  <c r="L116"/>
  <c r="L115"/>
  <c r="L105"/>
  <c r="L106"/>
  <c r="L110"/>
  <c r="L117"/>
  <c r="L118"/>
  <c r="L114"/>
  <c r="L111"/>
  <c r="L112"/>
  <c r="L108"/>
  <c r="L109"/>
  <c r="L121"/>
  <c r="L125"/>
  <c r="L128"/>
  <c r="L123"/>
  <c r="L124"/>
  <c r="L126"/>
  <c r="L127"/>
  <c r="L122"/>
  <c r="L130"/>
  <c r="L131"/>
  <c r="L129"/>
  <c r="L136"/>
  <c r="L132"/>
  <c r="L133"/>
  <c r="L135"/>
  <c r="L134"/>
  <c r="J14"/>
  <c r="J8"/>
  <c r="J12"/>
  <c r="M12" s="1"/>
  <c r="N12" s="1"/>
  <c r="J15"/>
  <c r="J6"/>
  <c r="J19"/>
  <c r="J11"/>
  <c r="M11" s="1"/>
  <c r="N11" s="1"/>
  <c r="J16"/>
  <c r="J10"/>
  <c r="J4"/>
  <c r="J17"/>
  <c r="M17" s="1"/>
  <c r="N17" s="1"/>
  <c r="J5"/>
  <c r="J18"/>
  <c r="J9"/>
  <c r="J13"/>
  <c r="M13" s="1"/>
  <c r="N13" s="1"/>
  <c r="J7"/>
  <c r="M7" s="1"/>
  <c r="N7" s="1"/>
  <c r="J25"/>
  <c r="J26"/>
  <c r="J22"/>
  <c r="M22" s="1"/>
  <c r="N22" s="1"/>
  <c r="J20"/>
  <c r="M20" s="1"/>
  <c r="N20" s="1"/>
  <c r="J21"/>
  <c r="J24"/>
  <c r="J23"/>
  <c r="M23" s="1"/>
  <c r="N23" s="1"/>
  <c r="J27"/>
  <c r="M27" s="1"/>
  <c r="N27" s="1"/>
  <c r="J30"/>
  <c r="J31"/>
  <c r="J34"/>
  <c r="M34" s="1"/>
  <c r="N34" s="1"/>
  <c r="J32"/>
  <c r="J29"/>
  <c r="J33"/>
  <c r="J28"/>
  <c r="M28" s="1"/>
  <c r="N28" s="1"/>
  <c r="J46"/>
  <c r="M46" s="1"/>
  <c r="N46" s="1"/>
  <c r="J55"/>
  <c r="J44"/>
  <c r="J53"/>
  <c r="J38"/>
  <c r="M38" s="1"/>
  <c r="N38" s="1"/>
  <c r="J37"/>
  <c r="J56"/>
  <c r="J39"/>
  <c r="J47"/>
  <c r="M47" s="1"/>
  <c r="N47" s="1"/>
  <c r="J50"/>
  <c r="J45"/>
  <c r="J54"/>
  <c r="J35"/>
  <c r="J41"/>
  <c r="J36"/>
  <c r="J57"/>
  <c r="J48"/>
  <c r="J40"/>
  <c r="J52"/>
  <c r="J59"/>
  <c r="J51"/>
  <c r="M51" s="1"/>
  <c r="N51" s="1"/>
  <c r="J49"/>
  <c r="J42"/>
  <c r="J43"/>
  <c r="J58"/>
  <c r="M58" s="1"/>
  <c r="N58" s="1"/>
  <c r="J60"/>
  <c r="J68"/>
  <c r="J69"/>
  <c r="J64"/>
  <c r="J70"/>
  <c r="J61"/>
  <c r="J63"/>
  <c r="M63" s="1"/>
  <c r="N63" s="1"/>
  <c r="J66"/>
  <c r="J71"/>
  <c r="J65"/>
  <c r="J62"/>
  <c r="J72"/>
  <c r="J67"/>
  <c r="J97"/>
  <c r="J99"/>
  <c r="M99" s="1"/>
  <c r="N99" s="1"/>
  <c r="J98"/>
  <c r="J100"/>
  <c r="J102"/>
  <c r="J101"/>
  <c r="M101" s="1"/>
  <c r="N101" s="1"/>
  <c r="J103"/>
  <c r="M103" s="1"/>
  <c r="N103" s="1"/>
  <c r="J104"/>
  <c r="J107"/>
  <c r="J119"/>
  <c r="M119" s="1"/>
  <c r="N119" s="1"/>
  <c r="J113"/>
  <c r="J120"/>
  <c r="J116"/>
  <c r="J115"/>
  <c r="M115" s="1"/>
  <c r="N115" s="1"/>
  <c r="J105"/>
  <c r="J106"/>
  <c r="J110"/>
  <c r="J117"/>
  <c r="J118"/>
  <c r="J114"/>
  <c r="J111"/>
  <c r="J112"/>
  <c r="J108"/>
  <c r="J109"/>
  <c r="J121"/>
  <c r="J125"/>
  <c r="J128"/>
  <c r="M128" s="1"/>
  <c r="N128" s="1"/>
  <c r="J123"/>
  <c r="J124"/>
  <c r="J126"/>
  <c r="J127"/>
  <c r="M127" s="1"/>
  <c r="N127" s="1"/>
  <c r="J122"/>
  <c r="J130"/>
  <c r="J131"/>
  <c r="J129"/>
  <c r="J136"/>
  <c r="J132"/>
  <c r="J133"/>
  <c r="J135"/>
  <c r="J134"/>
  <c r="H14"/>
  <c r="H8"/>
  <c r="H12"/>
  <c r="H15"/>
  <c r="H6"/>
  <c r="H19"/>
  <c r="H11"/>
  <c r="H16"/>
  <c r="H10"/>
  <c r="H4"/>
  <c r="H17"/>
  <c r="H5"/>
  <c r="H18"/>
  <c r="H9"/>
  <c r="H13"/>
  <c r="H7"/>
  <c r="H25"/>
  <c r="H26"/>
  <c r="H22"/>
  <c r="H20"/>
  <c r="H21"/>
  <c r="H24"/>
  <c r="H23"/>
  <c r="H27"/>
  <c r="H30"/>
  <c r="H31"/>
  <c r="H34"/>
  <c r="H32"/>
  <c r="H29"/>
  <c r="H33"/>
  <c r="H28"/>
  <c r="H46"/>
  <c r="H55"/>
  <c r="H44"/>
  <c r="H53"/>
  <c r="H38"/>
  <c r="H37"/>
  <c r="H56"/>
  <c r="H39"/>
  <c r="H47"/>
  <c r="H50"/>
  <c r="H45"/>
  <c r="H54"/>
  <c r="H35"/>
  <c r="H41"/>
  <c r="H36"/>
  <c r="H57"/>
  <c r="H48"/>
  <c r="H40"/>
  <c r="H52"/>
  <c r="H59"/>
  <c r="H51"/>
  <c r="H49"/>
  <c r="H42"/>
  <c r="H43"/>
  <c r="H58"/>
  <c r="H60"/>
  <c r="H68"/>
  <c r="H69"/>
  <c r="H64"/>
  <c r="H70"/>
  <c r="H61"/>
  <c r="H63"/>
  <c r="H66"/>
  <c r="H71"/>
  <c r="H65"/>
  <c r="H62"/>
  <c r="H72"/>
  <c r="H67"/>
  <c r="H97"/>
  <c r="H99"/>
  <c r="H98"/>
  <c r="H100"/>
  <c r="H102"/>
  <c r="H101"/>
  <c r="H103"/>
  <c r="H104"/>
  <c r="H107"/>
  <c r="H119"/>
  <c r="H113"/>
  <c r="H120"/>
  <c r="H116"/>
  <c r="H115"/>
  <c r="H105"/>
  <c r="H106"/>
  <c r="H110"/>
  <c r="H117"/>
  <c r="H118"/>
  <c r="H114"/>
  <c r="H111"/>
  <c r="H112"/>
  <c r="H108"/>
  <c r="H109"/>
  <c r="H121"/>
  <c r="H125"/>
  <c r="H128"/>
  <c r="H123"/>
  <c r="H124"/>
  <c r="H126"/>
  <c r="H127"/>
  <c r="H122"/>
  <c r="H130"/>
  <c r="H131"/>
  <c r="H129"/>
  <c r="H136"/>
  <c r="H132"/>
  <c r="H133"/>
  <c r="H135"/>
  <c r="H134"/>
  <c r="M15" l="1"/>
  <c r="N15" s="1"/>
  <c r="M5"/>
  <c r="N5" s="1"/>
  <c r="O5" s="1"/>
  <c r="R5" s="1"/>
  <c r="M16"/>
  <c r="N16" s="1"/>
  <c r="O20"/>
  <c r="R20" s="1"/>
  <c r="M122"/>
  <c r="N122" s="1"/>
  <c r="O122" s="1"/>
  <c r="R122" s="1"/>
  <c r="M120"/>
  <c r="N120" s="1"/>
  <c r="O120" s="1"/>
  <c r="R120" s="1"/>
  <c r="M70"/>
  <c r="N70" s="1"/>
  <c r="M60"/>
  <c r="N60" s="1"/>
  <c r="O60" s="1"/>
  <c r="R60" s="1"/>
  <c r="M37"/>
  <c r="N37" s="1"/>
  <c r="O37" s="1"/>
  <c r="R37" s="1"/>
  <c r="M29"/>
  <c r="N29" s="1"/>
  <c r="M21"/>
  <c r="N21" s="1"/>
  <c r="M25"/>
  <c r="N25" s="1"/>
  <c r="O25" s="1"/>
  <c r="R25" s="1"/>
  <c r="M18"/>
  <c r="N18" s="1"/>
  <c r="O18" s="1"/>
  <c r="R18" s="1"/>
  <c r="M10"/>
  <c r="N10" s="1"/>
  <c r="O10" s="1"/>
  <c r="R10" s="1"/>
  <c r="M6"/>
  <c r="N6" s="1"/>
  <c r="M14"/>
  <c r="N14" s="1"/>
  <c r="O14" s="1"/>
  <c r="R14" s="1"/>
  <c r="M107"/>
  <c r="N107" s="1"/>
  <c r="O107" s="1"/>
  <c r="R107" s="1"/>
  <c r="M102"/>
  <c r="N102" s="1"/>
  <c r="O102" s="1"/>
  <c r="R102" s="1"/>
  <c r="M97"/>
  <c r="N97" s="1"/>
  <c r="M126"/>
  <c r="N126" s="1"/>
  <c r="O126" s="1"/>
  <c r="R126" s="1"/>
  <c r="M108"/>
  <c r="N108" s="1"/>
  <c r="O108" s="1"/>
  <c r="R108" s="1"/>
  <c r="M113"/>
  <c r="N113" s="1"/>
  <c r="O113" s="1"/>
  <c r="R113" s="1"/>
  <c r="M100"/>
  <c r="N100" s="1"/>
  <c r="O100" s="1"/>
  <c r="R100" s="1"/>
  <c r="M98"/>
  <c r="N98" s="1"/>
  <c r="O98" s="1"/>
  <c r="R98" s="1"/>
  <c r="M31"/>
  <c r="N31" s="1"/>
  <c r="O31" s="1"/>
  <c r="R31" s="1"/>
  <c r="M26"/>
  <c r="N26" s="1"/>
  <c r="O26" s="1"/>
  <c r="R26" s="1"/>
  <c r="M9"/>
  <c r="N9" s="1"/>
  <c r="O9" s="1"/>
  <c r="R9" s="1"/>
  <c r="M4"/>
  <c r="N4" s="1"/>
  <c r="O4" s="1"/>
  <c r="R4" s="1"/>
  <c r="M19"/>
  <c r="N19" s="1"/>
  <c r="O19" s="1"/>
  <c r="R19" s="1"/>
  <c r="M8"/>
  <c r="N8" s="1"/>
  <c r="O8" s="1"/>
  <c r="R8" s="1"/>
  <c r="O119"/>
  <c r="R119" s="1"/>
  <c r="O101"/>
  <c r="R101" s="1"/>
  <c r="O23"/>
  <c r="R23" s="1"/>
  <c r="O22"/>
  <c r="R22" s="1"/>
  <c r="O11"/>
  <c r="R11" s="1"/>
  <c r="M124"/>
  <c r="N124" s="1"/>
  <c r="O124" s="1"/>
  <c r="R124" s="1"/>
  <c r="M123"/>
  <c r="N123" s="1"/>
  <c r="O123" s="1"/>
  <c r="R123" s="1"/>
  <c r="M111"/>
  <c r="N111" s="1"/>
  <c r="O111" s="1"/>
  <c r="R111" s="1"/>
  <c r="O21"/>
  <c r="R21" s="1"/>
  <c r="O13"/>
  <c r="R13" s="1"/>
  <c r="O12"/>
  <c r="R12" s="1"/>
  <c r="M135"/>
  <c r="N135" s="1"/>
  <c r="O135" s="1"/>
  <c r="R135" s="1"/>
  <c r="M125"/>
  <c r="N125" s="1"/>
  <c r="O125" s="1"/>
  <c r="R125" s="1"/>
  <c r="M106"/>
  <c r="N106" s="1"/>
  <c r="O106" s="1"/>
  <c r="R106" s="1"/>
  <c r="O16"/>
  <c r="R16" s="1"/>
  <c r="M134"/>
  <c r="N134" s="1"/>
  <c r="O134" s="1"/>
  <c r="R134" s="1"/>
  <c r="M136"/>
  <c r="N136" s="1"/>
  <c r="O136" s="1"/>
  <c r="R136" s="1"/>
  <c r="M129"/>
  <c r="N129" s="1"/>
  <c r="O129" s="1"/>
  <c r="R129" s="1"/>
  <c r="M121"/>
  <c r="N121" s="1"/>
  <c r="O121" s="1"/>
  <c r="R121" s="1"/>
  <c r="M112"/>
  <c r="N112" s="1"/>
  <c r="O112" s="1"/>
  <c r="R112" s="1"/>
  <c r="M110"/>
  <c r="N110" s="1"/>
  <c r="O110" s="1"/>
  <c r="R110" s="1"/>
  <c r="M105"/>
  <c r="N105" s="1"/>
  <c r="O105" s="1"/>
  <c r="R105" s="1"/>
  <c r="M133"/>
  <c r="N133" s="1"/>
  <c r="O133" s="1"/>
  <c r="R133" s="1"/>
  <c r="M132"/>
  <c r="N132" s="1"/>
  <c r="O132" s="1"/>
  <c r="R132" s="1"/>
  <c r="M130"/>
  <c r="N130" s="1"/>
  <c r="O130" s="1"/>
  <c r="R130" s="1"/>
  <c r="M131"/>
  <c r="N131" s="1"/>
  <c r="O131" s="1"/>
  <c r="R131" s="1"/>
  <c r="M109"/>
  <c r="N109" s="1"/>
  <c r="O109" s="1"/>
  <c r="R109" s="1"/>
  <c r="M114"/>
  <c r="N114" s="1"/>
  <c r="O114" s="1"/>
  <c r="R114" s="1"/>
  <c r="M118"/>
  <c r="N118" s="1"/>
  <c r="O118" s="1"/>
  <c r="R118" s="1"/>
  <c r="M117"/>
  <c r="N117" s="1"/>
  <c r="O117" s="1"/>
  <c r="R117" s="1"/>
  <c r="M116"/>
  <c r="N116" s="1"/>
  <c r="O116" s="1"/>
  <c r="R116" s="1"/>
  <c r="M104"/>
  <c r="N104" s="1"/>
  <c r="O104" s="1"/>
  <c r="R104" s="1"/>
  <c r="O127"/>
  <c r="R127" s="1"/>
  <c r="O128"/>
  <c r="R128" s="1"/>
  <c r="O103"/>
  <c r="R103" s="1"/>
  <c r="O97"/>
  <c r="R97" s="1"/>
  <c r="O115"/>
  <c r="R115" s="1"/>
  <c r="O99"/>
  <c r="R99" s="1"/>
  <c r="O27"/>
  <c r="R27" s="1"/>
  <c r="O7"/>
  <c r="R7" s="1"/>
  <c r="O6"/>
  <c r="R6" s="1"/>
  <c r="M72"/>
  <c r="N72" s="1"/>
  <c r="O72" s="1"/>
  <c r="R72" s="1"/>
  <c r="M62"/>
  <c r="N62" s="1"/>
  <c r="O62" s="1"/>
  <c r="R62" s="1"/>
  <c r="M65"/>
  <c r="N65" s="1"/>
  <c r="O65" s="1"/>
  <c r="R65" s="1"/>
  <c r="M71"/>
  <c r="N71" s="1"/>
  <c r="O71" s="1"/>
  <c r="R71" s="1"/>
  <c r="M66"/>
  <c r="N66" s="1"/>
  <c r="O66" s="1"/>
  <c r="R66" s="1"/>
  <c r="M33"/>
  <c r="N33" s="1"/>
  <c r="O33" s="1"/>
  <c r="R33" s="1"/>
  <c r="M32"/>
  <c r="N32" s="1"/>
  <c r="O32" s="1"/>
  <c r="R32" s="1"/>
  <c r="M30"/>
  <c r="N30" s="1"/>
  <c r="O30" s="1"/>
  <c r="R30" s="1"/>
  <c r="M24"/>
  <c r="N24" s="1"/>
  <c r="O24" s="1"/>
  <c r="R24" s="1"/>
  <c r="O17"/>
  <c r="R17" s="1"/>
  <c r="O15"/>
  <c r="R15" s="1"/>
  <c r="O70"/>
  <c r="R70" s="1"/>
  <c r="M67"/>
  <c r="N67" s="1"/>
  <c r="O67" s="1"/>
  <c r="R67" s="1"/>
  <c r="M68"/>
  <c r="N68" s="1"/>
  <c r="O68" s="1"/>
  <c r="R68" s="1"/>
  <c r="M61"/>
  <c r="N61" s="1"/>
  <c r="O61" s="1"/>
  <c r="R61" s="1"/>
  <c r="M69"/>
  <c r="N69" s="1"/>
  <c r="O69" s="1"/>
  <c r="R69" s="1"/>
  <c r="O63"/>
  <c r="R63" s="1"/>
  <c r="M64"/>
  <c r="N64" s="1"/>
  <c r="O64" s="1"/>
  <c r="R64" s="1"/>
  <c r="O28"/>
  <c r="R28" s="1"/>
  <c r="O29"/>
  <c r="R29" s="1"/>
  <c r="O34"/>
  <c r="R34" s="1"/>
  <c r="M40"/>
  <c r="N40" s="1"/>
  <c r="O40" s="1"/>
  <c r="R40" s="1"/>
  <c r="M57"/>
  <c r="N57" s="1"/>
  <c r="O57" s="1"/>
  <c r="R57" s="1"/>
  <c r="M54"/>
  <c r="N54" s="1"/>
  <c r="O54" s="1"/>
  <c r="R54" s="1"/>
  <c r="M44"/>
  <c r="N44" s="1"/>
  <c r="O44" s="1"/>
  <c r="R44" s="1"/>
  <c r="M42"/>
  <c r="N42" s="1"/>
  <c r="O42" s="1"/>
  <c r="R42" s="1"/>
  <c r="M52"/>
  <c r="N52" s="1"/>
  <c r="O52" s="1"/>
  <c r="R52" s="1"/>
  <c r="M48"/>
  <c r="N48" s="1"/>
  <c r="O48" s="1"/>
  <c r="R48" s="1"/>
  <c r="M41"/>
  <c r="N41" s="1"/>
  <c r="O41" s="1"/>
  <c r="R41" s="1"/>
  <c r="M45"/>
  <c r="N45" s="1"/>
  <c r="O45" s="1"/>
  <c r="R45" s="1"/>
  <c r="M50"/>
  <c r="N50" s="1"/>
  <c r="O50" s="1"/>
  <c r="R50" s="1"/>
  <c r="M56"/>
  <c r="N56" s="1"/>
  <c r="O56" s="1"/>
  <c r="R56" s="1"/>
  <c r="M55"/>
  <c r="N55" s="1"/>
  <c r="O55" s="1"/>
  <c r="R55" s="1"/>
  <c r="O58"/>
  <c r="R58" s="1"/>
  <c r="O51"/>
  <c r="R51" s="1"/>
  <c r="O47"/>
  <c r="R47" s="1"/>
  <c r="O38"/>
  <c r="R38" s="1"/>
  <c r="O46"/>
  <c r="R46" s="1"/>
  <c r="M43"/>
  <c r="N43" s="1"/>
  <c r="O43" s="1"/>
  <c r="R43" s="1"/>
  <c r="M49"/>
  <c r="N49" s="1"/>
  <c r="O49" s="1"/>
  <c r="R49" s="1"/>
  <c r="M59"/>
  <c r="N59" s="1"/>
  <c r="O59" s="1"/>
  <c r="R59" s="1"/>
  <c r="M36"/>
  <c r="N36" s="1"/>
  <c r="O36" s="1"/>
  <c r="R36" s="1"/>
  <c r="M35"/>
  <c r="N35" s="1"/>
  <c r="O35" s="1"/>
  <c r="R35" s="1"/>
  <c r="M39"/>
  <c r="N39" s="1"/>
  <c r="O39" s="1"/>
  <c r="R39" s="1"/>
  <c r="M53"/>
  <c r="N53" s="1"/>
  <c r="O53" s="1"/>
  <c r="R53" s="1"/>
</calcChain>
</file>

<file path=xl/sharedStrings.xml><?xml version="1.0" encoding="utf-8"?>
<sst xmlns="http://schemas.openxmlformats.org/spreadsheetml/2006/main" count="249" uniqueCount="182">
  <si>
    <t>台州</t>
    <phoneticPr fontId="1" type="noConversion"/>
  </si>
  <si>
    <t>台州市中级人民法院</t>
    <phoneticPr fontId="1" type="noConversion"/>
  </si>
  <si>
    <t>职位3（8人）</t>
    <phoneticPr fontId="1" type="noConversion"/>
  </si>
  <si>
    <t>陈钰</t>
    <phoneticPr fontId="1" type="noConversion"/>
  </si>
  <si>
    <t>潘佳卿</t>
    <phoneticPr fontId="1" type="noConversion"/>
  </si>
  <si>
    <t>赵也茜</t>
    <phoneticPr fontId="1" type="noConversion"/>
  </si>
  <si>
    <t>戴兴超</t>
    <phoneticPr fontId="1" type="noConversion"/>
  </si>
  <si>
    <t>王豪晖</t>
    <phoneticPr fontId="1" type="noConversion"/>
  </si>
  <si>
    <t>杨致远</t>
    <phoneticPr fontId="1" type="noConversion"/>
  </si>
  <si>
    <t>缪蔚如</t>
    <phoneticPr fontId="1" type="noConversion"/>
  </si>
  <si>
    <t>项飘羽</t>
    <phoneticPr fontId="1" type="noConversion"/>
  </si>
  <si>
    <t>黄斌</t>
    <phoneticPr fontId="1" type="noConversion"/>
  </si>
  <si>
    <t>朱佩珍</t>
    <phoneticPr fontId="1" type="noConversion"/>
  </si>
  <si>
    <t>朱艺丰</t>
    <phoneticPr fontId="1" type="noConversion"/>
  </si>
  <si>
    <t>李盼盼</t>
    <phoneticPr fontId="1" type="noConversion"/>
  </si>
  <si>
    <t>管敏建</t>
    <phoneticPr fontId="1" type="noConversion"/>
  </si>
  <si>
    <t>阮朦娜</t>
    <phoneticPr fontId="1" type="noConversion"/>
  </si>
  <si>
    <t>包丽娜</t>
    <phoneticPr fontId="1" type="noConversion"/>
  </si>
  <si>
    <t>彭谧瑜</t>
    <phoneticPr fontId="1" type="noConversion"/>
  </si>
  <si>
    <t>徐健勇</t>
    <phoneticPr fontId="1" type="noConversion"/>
  </si>
  <si>
    <t>陈思安</t>
    <phoneticPr fontId="1" type="noConversion"/>
  </si>
  <si>
    <t>椒江法院</t>
    <phoneticPr fontId="1" type="noConversion"/>
  </si>
  <si>
    <t>职位1
（4人）</t>
    <phoneticPr fontId="1" type="noConversion"/>
  </si>
  <si>
    <t>王塍磊</t>
    <phoneticPr fontId="1" type="noConversion"/>
  </si>
  <si>
    <t>陈佳斌</t>
    <phoneticPr fontId="1" type="noConversion"/>
  </si>
  <si>
    <t>徐伟</t>
    <phoneticPr fontId="1" type="noConversion"/>
  </si>
  <si>
    <t>陈科</t>
    <phoneticPr fontId="1" type="noConversion"/>
  </si>
  <si>
    <t>施翔允</t>
    <phoneticPr fontId="1" type="noConversion"/>
  </si>
  <si>
    <t>李国豪</t>
    <phoneticPr fontId="1" type="noConversion"/>
  </si>
  <si>
    <t>职位2
（4人）</t>
    <phoneticPr fontId="1" type="noConversion"/>
  </si>
  <si>
    <t>盛晓悦</t>
    <phoneticPr fontId="1" type="noConversion"/>
  </si>
  <si>
    <t>陆晨梦</t>
    <phoneticPr fontId="1" type="noConversion"/>
  </si>
  <si>
    <t>李倩倩</t>
    <phoneticPr fontId="1" type="noConversion"/>
  </si>
  <si>
    <t>王馨彤</t>
    <phoneticPr fontId="1" type="noConversion"/>
  </si>
  <si>
    <t>梁琳家</t>
    <phoneticPr fontId="1" type="noConversion"/>
  </si>
  <si>
    <t>林芊妤</t>
    <phoneticPr fontId="1" type="noConversion"/>
  </si>
  <si>
    <t>陈萍</t>
    <phoneticPr fontId="1" type="noConversion"/>
  </si>
  <si>
    <t>黄岩法院</t>
    <phoneticPr fontId="1" type="noConversion"/>
  </si>
  <si>
    <t>陶思伽</t>
    <phoneticPr fontId="2" type="noConversion"/>
  </si>
  <si>
    <t>李懿凡</t>
    <phoneticPr fontId="2" type="noConversion"/>
  </si>
  <si>
    <t>洪慧</t>
    <phoneticPr fontId="2" type="noConversion"/>
  </si>
  <si>
    <t>高亚婷</t>
    <phoneticPr fontId="2" type="noConversion"/>
  </si>
  <si>
    <t>周五羊</t>
    <phoneticPr fontId="2" type="noConversion"/>
  </si>
  <si>
    <t>张程瑶</t>
    <phoneticPr fontId="2" type="noConversion"/>
  </si>
  <si>
    <t>任青青</t>
    <phoneticPr fontId="2" type="noConversion"/>
  </si>
  <si>
    <t>丁俊月</t>
    <phoneticPr fontId="2" type="noConversion"/>
  </si>
  <si>
    <t>缪佳倩</t>
    <phoneticPr fontId="2" type="noConversion"/>
  </si>
  <si>
    <t>朱志健</t>
    <phoneticPr fontId="2" type="noConversion"/>
  </si>
  <si>
    <t>金梦希</t>
    <phoneticPr fontId="2" type="noConversion"/>
  </si>
  <si>
    <t>陈娴</t>
    <phoneticPr fontId="2" type="noConversion"/>
  </si>
  <si>
    <t>林雨柔</t>
    <phoneticPr fontId="2" type="noConversion"/>
  </si>
  <si>
    <t>曹柯露</t>
    <phoneticPr fontId="2" type="noConversion"/>
  </si>
  <si>
    <t>郏静娴</t>
    <phoneticPr fontId="2" type="noConversion"/>
  </si>
  <si>
    <t>葛鲁鲁</t>
    <phoneticPr fontId="2" type="noConversion"/>
  </si>
  <si>
    <t>陈亭伊</t>
    <phoneticPr fontId="2" type="noConversion"/>
  </si>
  <si>
    <t>蔡超逸</t>
    <phoneticPr fontId="2" type="noConversion"/>
  </si>
  <si>
    <t>陈俊宇</t>
    <phoneticPr fontId="2" type="noConversion"/>
  </si>
  <si>
    <t>王雨可</t>
    <phoneticPr fontId="2" type="noConversion"/>
  </si>
  <si>
    <t>叶莉莉</t>
    <phoneticPr fontId="2" type="noConversion"/>
  </si>
  <si>
    <t>徐怡佳</t>
    <phoneticPr fontId="2" type="noConversion"/>
  </si>
  <si>
    <t>解蓉蓉</t>
    <phoneticPr fontId="2" type="noConversion"/>
  </si>
  <si>
    <t>王佳淑</t>
    <phoneticPr fontId="2" type="noConversion"/>
  </si>
  <si>
    <t>王彬妮</t>
    <phoneticPr fontId="2" type="noConversion"/>
  </si>
  <si>
    <t>柯星红</t>
    <phoneticPr fontId="2" type="noConversion"/>
  </si>
  <si>
    <t>职位3
（13人）</t>
    <phoneticPr fontId="2" type="noConversion"/>
  </si>
  <si>
    <t>临海法院</t>
    <phoneticPr fontId="1" type="noConversion"/>
  </si>
  <si>
    <t>林妮雅</t>
    <phoneticPr fontId="2" type="noConversion"/>
  </si>
  <si>
    <t>屈逸云</t>
    <phoneticPr fontId="2" type="noConversion"/>
  </si>
  <si>
    <t>金颖珠</t>
    <phoneticPr fontId="2" type="noConversion"/>
  </si>
  <si>
    <t>叶欣妍</t>
    <phoneticPr fontId="2" type="noConversion"/>
  </si>
  <si>
    <t>许佳宁</t>
    <phoneticPr fontId="2" type="noConversion"/>
  </si>
  <si>
    <t>程春丹</t>
    <phoneticPr fontId="2" type="noConversion"/>
  </si>
  <si>
    <t>宋敏</t>
    <phoneticPr fontId="2" type="noConversion"/>
  </si>
  <si>
    <t>王娓</t>
    <phoneticPr fontId="2" type="noConversion"/>
  </si>
  <si>
    <t>董灵婷</t>
    <phoneticPr fontId="2" type="noConversion"/>
  </si>
  <si>
    <t>黄海航</t>
    <phoneticPr fontId="2" type="noConversion"/>
  </si>
  <si>
    <t>孙晓淼</t>
    <phoneticPr fontId="2" type="noConversion"/>
  </si>
  <si>
    <t>周筠芸</t>
    <phoneticPr fontId="2" type="noConversion"/>
  </si>
  <si>
    <t>职位3
（6人）</t>
    <phoneticPr fontId="2" type="noConversion"/>
  </si>
  <si>
    <t>温岭法院</t>
    <phoneticPr fontId="1" type="noConversion"/>
  </si>
  <si>
    <t>玉环法院</t>
    <phoneticPr fontId="1" type="noConversion"/>
  </si>
  <si>
    <t>职位1
（2人）</t>
  </si>
  <si>
    <t>高仁政</t>
    <phoneticPr fontId="2" type="noConversion"/>
  </si>
  <si>
    <t>陈强</t>
    <phoneticPr fontId="2" type="noConversion"/>
  </si>
  <si>
    <t>江振鹏</t>
    <phoneticPr fontId="2" type="noConversion"/>
  </si>
  <si>
    <t>郑方超</t>
    <phoneticPr fontId="2" type="noConversion"/>
  </si>
  <si>
    <t>职位2
（2人）</t>
  </si>
  <si>
    <t>庄雪</t>
    <phoneticPr fontId="2" type="noConversion"/>
  </si>
  <si>
    <t>林之雨</t>
    <phoneticPr fontId="2" type="noConversion"/>
  </si>
  <si>
    <t>王雪琴</t>
    <phoneticPr fontId="2" type="noConversion"/>
  </si>
  <si>
    <t>施涵晓</t>
    <phoneticPr fontId="2" type="noConversion"/>
  </si>
  <si>
    <t>仙居法院</t>
    <phoneticPr fontId="1" type="noConversion"/>
  </si>
  <si>
    <t>职位3
（8人）</t>
    <phoneticPr fontId="1" type="noConversion"/>
  </si>
  <si>
    <t>徐李依</t>
    <phoneticPr fontId="1" type="noConversion"/>
  </si>
  <si>
    <t>崔慧敏</t>
    <phoneticPr fontId="1" type="noConversion"/>
  </si>
  <si>
    <t>张志</t>
    <phoneticPr fontId="1" type="noConversion"/>
  </si>
  <si>
    <t>龚扬杰</t>
    <phoneticPr fontId="1" type="noConversion"/>
  </si>
  <si>
    <t>杨锦秀</t>
    <phoneticPr fontId="1" type="noConversion"/>
  </si>
  <si>
    <t>郭伟强</t>
    <phoneticPr fontId="1" type="noConversion"/>
  </si>
  <si>
    <t>夏静霞</t>
    <phoneticPr fontId="1" type="noConversion"/>
  </si>
  <si>
    <t>俞骅罡</t>
    <phoneticPr fontId="1" type="noConversion"/>
  </si>
  <si>
    <t>方凯毅</t>
    <phoneticPr fontId="1" type="noConversion"/>
  </si>
  <si>
    <t>吴雄建</t>
    <phoneticPr fontId="1" type="noConversion"/>
  </si>
  <si>
    <t>王一多</t>
    <phoneticPr fontId="1" type="noConversion"/>
  </si>
  <si>
    <t>汝晗</t>
    <phoneticPr fontId="1" type="noConversion"/>
  </si>
  <si>
    <t>沈燚纯</t>
    <phoneticPr fontId="1" type="noConversion"/>
  </si>
  <si>
    <t>郭怡媛</t>
    <phoneticPr fontId="1" type="noConversion"/>
  </si>
  <si>
    <t>应膨糨</t>
    <phoneticPr fontId="1" type="noConversion"/>
  </si>
  <si>
    <t>朱怡莹</t>
    <phoneticPr fontId="1" type="noConversion"/>
  </si>
  <si>
    <t>天台法院</t>
    <phoneticPr fontId="1" type="noConversion"/>
  </si>
  <si>
    <t>王志敏</t>
    <phoneticPr fontId="1" type="noConversion"/>
  </si>
  <si>
    <t>崔桂婷</t>
    <phoneticPr fontId="1" type="noConversion"/>
  </si>
  <si>
    <t>张宇生</t>
    <phoneticPr fontId="1" type="noConversion"/>
  </si>
  <si>
    <t>芦婷婷</t>
    <phoneticPr fontId="1" type="noConversion"/>
  </si>
  <si>
    <t>戴姗姗</t>
    <phoneticPr fontId="1" type="noConversion"/>
  </si>
  <si>
    <t>许海圣</t>
    <phoneticPr fontId="1" type="noConversion"/>
  </si>
  <si>
    <t>丁许杨</t>
    <phoneticPr fontId="1" type="noConversion"/>
  </si>
  <si>
    <t>陈俏阳</t>
    <phoneticPr fontId="1" type="noConversion"/>
  </si>
  <si>
    <t>职位3（4人）</t>
    <phoneticPr fontId="1" type="noConversion"/>
  </si>
  <si>
    <t>三门法院</t>
    <phoneticPr fontId="1" type="noConversion"/>
  </si>
  <si>
    <t>杨赜瑜</t>
    <phoneticPr fontId="2" type="noConversion"/>
  </si>
  <si>
    <t>叶晨霞</t>
    <phoneticPr fontId="2" type="noConversion"/>
  </si>
  <si>
    <t>刘开莹</t>
    <phoneticPr fontId="2" type="noConversion"/>
  </si>
  <si>
    <t>杨辉辉</t>
    <phoneticPr fontId="2" type="noConversion"/>
  </si>
  <si>
    <t>邵伟康</t>
    <phoneticPr fontId="2" type="noConversion"/>
  </si>
  <si>
    <t>郑洁</t>
    <phoneticPr fontId="2" type="noConversion"/>
  </si>
  <si>
    <t>倪明</t>
    <phoneticPr fontId="2" type="noConversion"/>
  </si>
  <si>
    <t>黎盟</t>
    <phoneticPr fontId="2" type="noConversion"/>
  </si>
  <si>
    <r>
      <rPr>
        <sz val="11"/>
        <color theme="1"/>
        <rFont val="宋体"/>
        <family val="3"/>
        <charset val="134"/>
      </rPr>
      <t>职位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1" type="noConversion"/>
  </si>
  <si>
    <r>
      <rPr>
        <sz val="12"/>
        <color indexed="8"/>
        <rFont val="黑体"/>
        <family val="3"/>
        <charset val="134"/>
      </rPr>
      <t>序号</t>
    </r>
    <phoneticPr fontId="14" type="noConversion"/>
  </si>
  <si>
    <t>地区</t>
    <phoneticPr fontId="14" type="noConversion"/>
  </si>
  <si>
    <t>报考单位</t>
    <phoneticPr fontId="14" type="noConversion"/>
  </si>
  <si>
    <t>职位及人数</t>
    <phoneticPr fontId="14" type="noConversion"/>
  </si>
  <si>
    <t>准考证号</t>
    <phoneticPr fontId="14" type="noConversion"/>
  </si>
  <si>
    <r>
      <rPr>
        <sz val="12"/>
        <color indexed="8"/>
        <rFont val="黑体"/>
        <family val="3"/>
        <charset val="134"/>
      </rPr>
      <t>姓名</t>
    </r>
    <phoneticPr fontId="14" type="noConversion"/>
  </si>
  <si>
    <t>笔试成绩</t>
    <phoneticPr fontId="14" type="noConversion"/>
  </si>
  <si>
    <t>技能成绩</t>
    <phoneticPr fontId="14" type="noConversion"/>
  </si>
  <si>
    <t>卷面分</t>
    <phoneticPr fontId="1" type="noConversion"/>
  </si>
  <si>
    <t>笔试
折算分（40%）</t>
    <phoneticPr fontId="1" type="noConversion"/>
  </si>
  <si>
    <t>听打
卷面分</t>
    <phoneticPr fontId="1" type="noConversion"/>
  </si>
  <si>
    <t>看打
卷面分</t>
    <phoneticPr fontId="1" type="noConversion"/>
  </si>
  <si>
    <r>
      <rPr>
        <sz val="9"/>
        <color indexed="8"/>
        <rFont val="黑体"/>
        <family val="3"/>
        <charset val="134"/>
      </rPr>
      <t>听打
折算分（卷面分</t>
    </r>
    <r>
      <rPr>
        <sz val="9"/>
        <color indexed="8"/>
        <rFont val="Times New Roman"/>
        <family val="1"/>
      </rPr>
      <t>*50%</t>
    </r>
    <r>
      <rPr>
        <sz val="9"/>
        <color indexed="8"/>
        <rFont val="黑体"/>
        <family val="3"/>
        <charset val="134"/>
      </rPr>
      <t>）</t>
    </r>
    <phoneticPr fontId="1" type="noConversion"/>
  </si>
  <si>
    <r>
      <rPr>
        <sz val="9"/>
        <color indexed="8"/>
        <rFont val="黑体"/>
        <family val="3"/>
        <charset val="134"/>
      </rPr>
      <t>看打
折算分（卷面分</t>
    </r>
    <r>
      <rPr>
        <sz val="9"/>
        <color indexed="8"/>
        <rFont val="Times New Roman"/>
        <family val="1"/>
      </rPr>
      <t>*50%</t>
    </r>
    <r>
      <rPr>
        <sz val="9"/>
        <color indexed="8"/>
        <rFont val="黑体"/>
        <family val="3"/>
        <charset val="134"/>
      </rPr>
      <t>）</t>
    </r>
    <phoneticPr fontId="1" type="noConversion"/>
  </si>
  <si>
    <r>
      <rPr>
        <sz val="9"/>
        <color indexed="8"/>
        <rFont val="黑体"/>
        <family val="3"/>
        <charset val="134"/>
      </rPr>
      <t>考试成绩（笔试折算分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技能折算分）</t>
    </r>
    <r>
      <rPr>
        <sz val="9"/>
        <color indexed="8"/>
        <rFont val="Times New Roman"/>
        <family val="1"/>
      </rPr>
      <t>×70%</t>
    </r>
    <phoneticPr fontId="14" type="noConversion"/>
  </si>
  <si>
    <r>
      <rPr>
        <sz val="9"/>
        <color indexed="8"/>
        <rFont val="黑体"/>
        <family val="3"/>
        <charset val="134"/>
      </rPr>
      <t>总分（考试成绩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面试折算分）</t>
    </r>
    <phoneticPr fontId="14" type="noConversion"/>
  </si>
  <si>
    <r>
      <rPr>
        <sz val="9"/>
        <color indexed="8"/>
        <rFont val="黑体"/>
        <family val="3"/>
        <charset val="134"/>
      </rPr>
      <t>合计（听打折算分</t>
    </r>
    <r>
      <rPr>
        <sz val="9"/>
        <color indexed="8"/>
        <rFont val="Times New Roman"/>
        <family val="1"/>
      </rPr>
      <t>+</t>
    </r>
    <r>
      <rPr>
        <sz val="9"/>
        <color indexed="8"/>
        <rFont val="黑体"/>
        <family val="3"/>
        <charset val="134"/>
      </rPr>
      <t>看打折算分）</t>
    </r>
    <phoneticPr fontId="14" type="noConversion"/>
  </si>
  <si>
    <r>
      <rPr>
        <sz val="9"/>
        <color indexed="8"/>
        <rFont val="黑体"/>
        <family val="3"/>
        <charset val="134"/>
      </rPr>
      <t>技能
折算分（合计</t>
    </r>
    <r>
      <rPr>
        <sz val="9"/>
        <color indexed="8"/>
        <rFont val="Times New Roman"/>
        <family val="1"/>
      </rPr>
      <t>*60%</t>
    </r>
    <r>
      <rPr>
        <sz val="9"/>
        <color indexed="8"/>
        <rFont val="黑体"/>
        <family val="3"/>
        <charset val="134"/>
      </rPr>
      <t>）</t>
    </r>
    <phoneticPr fontId="1" type="noConversion"/>
  </si>
  <si>
    <r>
      <rPr>
        <sz val="9"/>
        <color indexed="8"/>
        <rFont val="黑体"/>
        <family val="3"/>
        <charset val="134"/>
      </rPr>
      <t>面试
折算分（</t>
    </r>
    <r>
      <rPr>
        <sz val="9"/>
        <color indexed="8"/>
        <rFont val="Times New Roman"/>
        <family val="1"/>
      </rPr>
      <t>30%</t>
    </r>
    <r>
      <rPr>
        <sz val="9"/>
        <color indexed="8"/>
        <rFont val="黑体"/>
        <family val="3"/>
        <charset val="134"/>
      </rPr>
      <t>）</t>
    </r>
    <phoneticPr fontId="14" type="noConversion"/>
  </si>
  <si>
    <t>考核成绩</t>
    <phoneticPr fontId="1" type="noConversion"/>
  </si>
  <si>
    <t>职位1
（6人）</t>
    <phoneticPr fontId="2" type="noConversion"/>
  </si>
  <si>
    <t>职位2
（6人）</t>
    <phoneticPr fontId="2" type="noConversion"/>
  </si>
  <si>
    <t>本职位排名</t>
    <phoneticPr fontId="14" type="noConversion"/>
  </si>
  <si>
    <t>备注</t>
    <phoneticPr fontId="1" type="noConversion"/>
  </si>
  <si>
    <t>进入体检</t>
    <phoneticPr fontId="1" type="noConversion"/>
  </si>
  <si>
    <t>面试分</t>
    <phoneticPr fontId="1" type="noConversion"/>
  </si>
  <si>
    <t>缺考</t>
    <phoneticPr fontId="14" type="noConversion"/>
  </si>
  <si>
    <t>应泽宇</t>
  </si>
  <si>
    <t>进入体检</t>
    <phoneticPr fontId="26" type="noConversion"/>
  </si>
  <si>
    <t>伍泓州</t>
  </si>
  <si>
    <r>
      <rPr>
        <sz val="11"/>
        <rFont val="宋体"/>
        <charset val="134"/>
      </rPr>
      <t>王军杰</t>
    </r>
  </si>
  <si>
    <t>叶李焕</t>
  </si>
  <si>
    <t>吴嘉泉</t>
  </si>
  <si>
    <t>梁沛</t>
  </si>
  <si>
    <t>左晨豪</t>
  </si>
  <si>
    <t>张学腾</t>
  </si>
  <si>
    <t>陈琳</t>
  </si>
  <si>
    <t>杜新晨</t>
  </si>
  <si>
    <t>王鸿安</t>
  </si>
  <si>
    <t>伍敏杰</t>
  </si>
  <si>
    <t>莫梦露</t>
  </si>
  <si>
    <t>郭婷婷</t>
  </si>
  <si>
    <t>孙颖</t>
  </si>
  <si>
    <t>潘梦亭</t>
  </si>
  <si>
    <t>张雅如</t>
  </si>
  <si>
    <t>张健安</t>
  </si>
  <si>
    <t>陆瞳</t>
  </si>
  <si>
    <t>江妮</t>
  </si>
  <si>
    <t>程丹妮</t>
  </si>
  <si>
    <t>杨紫玮</t>
  </si>
  <si>
    <t>陈鑫鑫</t>
  </si>
  <si>
    <t>潘美珍</t>
  </si>
  <si>
    <t xml:space="preserve">                             浙江省台州市法院司法雇员成绩汇总表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</si>
</sst>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Times New Roman"/>
      <family val="1"/>
    </font>
    <font>
      <sz val="9"/>
      <color indexed="8"/>
      <name val="黑体"/>
      <family val="3"/>
      <charset val="134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Times New Roman"/>
      <family val="1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0">
    <xf numFmtId="0" fontId="0" fillId="0" borderId="0" xfId="0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quotePrefix="1" applyNumberFormat="1" applyFill="1" applyBorder="1" applyAlignment="1">
      <alignment horizontal="center"/>
    </xf>
    <xf numFmtId="177" fontId="1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177" fontId="19" fillId="2" borderId="8" xfId="0" applyNumberFormat="1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6" fontId="0" fillId="0" borderId="1" xfId="0" quotePrefix="1" applyNumberFormat="1" applyFill="1" applyBorder="1" applyAlignment="1">
      <alignment horizontal="center" vertical="center" wrapText="1"/>
    </xf>
    <xf numFmtId="177" fontId="23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177" fontId="20" fillId="2" borderId="1" xfId="0" applyNumberFormat="1" applyFont="1" applyFill="1" applyBorder="1" applyAlignment="1">
      <alignment horizontal="center" vertical="center" wrapText="1"/>
    </xf>
    <xf numFmtId="177" fontId="19" fillId="2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6"/>
  <sheetViews>
    <sheetView tabSelected="1" workbookViewId="0">
      <selection activeCell="I33" sqref="I33"/>
    </sheetView>
  </sheetViews>
  <sheetFormatPr defaultColWidth="9" defaultRowHeight="15"/>
  <cols>
    <col min="1" max="1" width="6.875" style="4" customWidth="1"/>
    <col min="2" max="2" width="7.125" style="4" customWidth="1"/>
    <col min="3" max="4" width="8.125" style="4" customWidth="1"/>
    <col min="5" max="5" width="11.75" style="12" customWidth="1"/>
    <col min="6" max="7" width="10.875" style="7" customWidth="1"/>
    <col min="8" max="8" width="10.875" style="18" customWidth="1"/>
    <col min="9" max="9" width="10.875" style="7" customWidth="1"/>
    <col min="10" max="10" width="10.875" style="18" customWidth="1"/>
    <col min="11" max="11" width="10.875" style="7" customWidth="1"/>
    <col min="12" max="12" width="8" style="20" customWidth="1"/>
    <col min="13" max="14" width="12.375" style="19" customWidth="1"/>
    <col min="15" max="15" width="9" style="19"/>
    <col min="16" max="16" width="9" style="24"/>
    <col min="17" max="17" width="9" style="19"/>
    <col min="18" max="18" width="9" style="33"/>
    <col min="19" max="20" width="9" style="5"/>
    <col min="21" max="16384" width="9" style="2"/>
  </cols>
  <sheetData>
    <row r="1" spans="1:20" ht="56.25" customHeight="1">
      <c r="A1" s="55" t="s">
        <v>181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34"/>
      <c r="T1" s="34"/>
    </row>
    <row r="2" spans="1:20" s="3" customFormat="1" ht="42" customHeight="1">
      <c r="A2" s="56" t="s">
        <v>129</v>
      </c>
      <c r="B2" s="58" t="s">
        <v>130</v>
      </c>
      <c r="C2" s="56" t="s">
        <v>131</v>
      </c>
      <c r="D2" s="56" t="s">
        <v>132</v>
      </c>
      <c r="E2" s="60" t="s">
        <v>133</v>
      </c>
      <c r="F2" s="62" t="s">
        <v>134</v>
      </c>
      <c r="G2" s="63" t="s">
        <v>135</v>
      </c>
      <c r="H2" s="63"/>
      <c r="I2" s="64" t="s">
        <v>136</v>
      </c>
      <c r="J2" s="65"/>
      <c r="K2" s="65"/>
      <c r="L2" s="65"/>
      <c r="M2" s="65"/>
      <c r="N2" s="66"/>
      <c r="O2" s="67" t="s">
        <v>143</v>
      </c>
      <c r="P2" s="68" t="s">
        <v>148</v>
      </c>
      <c r="Q2" s="68"/>
      <c r="R2" s="69" t="s">
        <v>144</v>
      </c>
      <c r="S2" s="44" t="s">
        <v>151</v>
      </c>
      <c r="T2" s="44" t="s">
        <v>152</v>
      </c>
    </row>
    <row r="3" spans="1:20" ht="57.75" customHeight="1">
      <c r="A3" s="57"/>
      <c r="B3" s="59"/>
      <c r="C3" s="57"/>
      <c r="D3" s="57"/>
      <c r="E3" s="61"/>
      <c r="F3" s="62"/>
      <c r="G3" s="13" t="s">
        <v>137</v>
      </c>
      <c r="H3" s="17" t="s">
        <v>138</v>
      </c>
      <c r="I3" s="13" t="s">
        <v>139</v>
      </c>
      <c r="J3" s="21" t="s">
        <v>141</v>
      </c>
      <c r="K3" s="13" t="s">
        <v>140</v>
      </c>
      <c r="L3" s="22" t="s">
        <v>142</v>
      </c>
      <c r="M3" s="32" t="s">
        <v>145</v>
      </c>
      <c r="N3" s="21" t="s">
        <v>146</v>
      </c>
      <c r="O3" s="67"/>
      <c r="P3" s="23" t="s">
        <v>154</v>
      </c>
      <c r="Q3" s="32" t="s">
        <v>147</v>
      </c>
      <c r="R3" s="69"/>
      <c r="S3" s="44"/>
      <c r="T3" s="44"/>
    </row>
    <row r="4" spans="1:20">
      <c r="A4" s="5">
        <v>1</v>
      </c>
      <c r="B4" s="47" t="s">
        <v>0</v>
      </c>
      <c r="C4" s="50" t="s">
        <v>1</v>
      </c>
      <c r="D4" s="50" t="s">
        <v>2</v>
      </c>
      <c r="E4" s="14">
        <v>2018090038</v>
      </c>
      <c r="F4" s="1" t="s">
        <v>13</v>
      </c>
      <c r="G4" s="15">
        <v>70</v>
      </c>
      <c r="H4" s="18">
        <f t="shared" ref="H4:H35" si="0">G4*0.4</f>
        <v>28</v>
      </c>
      <c r="I4" s="16">
        <v>94.251999999999995</v>
      </c>
      <c r="J4" s="18">
        <f t="shared" ref="J4:J35" si="1">I4*0.5</f>
        <v>47.125999999999998</v>
      </c>
      <c r="K4" s="16">
        <v>92.917000000000002</v>
      </c>
      <c r="L4" s="20">
        <f t="shared" ref="L4:L35" si="2">K4*0.5</f>
        <v>46.458500000000001</v>
      </c>
      <c r="M4" s="19">
        <f t="shared" ref="M4:M35" si="3">J4+L4</f>
        <v>93.584499999999991</v>
      </c>
      <c r="N4" s="19">
        <f t="shared" ref="N4:N35" si="4">M4*0.6</f>
        <v>56.150699999999993</v>
      </c>
      <c r="O4" s="19">
        <f t="shared" ref="O4:O35" si="5">(H4+N4)*0.7</f>
        <v>58.905489999999993</v>
      </c>
      <c r="P4" s="24">
        <v>84.8</v>
      </c>
      <c r="Q4" s="19">
        <f t="shared" ref="Q4:Q35" si="6">P4*0.3</f>
        <v>25.439999999999998</v>
      </c>
      <c r="R4" s="33">
        <f t="shared" ref="R4:R35" si="7">O4+Q4</f>
        <v>84.345489999999984</v>
      </c>
      <c r="S4" s="5">
        <v>1</v>
      </c>
      <c r="T4" s="31" t="s">
        <v>153</v>
      </c>
    </row>
    <row r="5" spans="1:20">
      <c r="A5" s="5">
        <v>2</v>
      </c>
      <c r="B5" s="48"/>
      <c r="C5" s="50"/>
      <c r="D5" s="50"/>
      <c r="E5" s="14">
        <v>2018090044</v>
      </c>
      <c r="F5" s="1" t="s">
        <v>15</v>
      </c>
      <c r="G5" s="15">
        <v>78</v>
      </c>
      <c r="H5" s="18">
        <f t="shared" si="0"/>
        <v>31.200000000000003</v>
      </c>
      <c r="I5" s="16">
        <v>80.018000000000001</v>
      </c>
      <c r="J5" s="18">
        <f t="shared" si="1"/>
        <v>40.009</v>
      </c>
      <c r="K5" s="16">
        <v>85.167000000000002</v>
      </c>
      <c r="L5" s="20">
        <f t="shared" si="2"/>
        <v>42.583500000000001</v>
      </c>
      <c r="M5" s="19">
        <f t="shared" si="3"/>
        <v>82.592500000000001</v>
      </c>
      <c r="N5" s="19">
        <f t="shared" si="4"/>
        <v>49.555500000000002</v>
      </c>
      <c r="O5" s="19">
        <f t="shared" si="5"/>
        <v>56.528850000000006</v>
      </c>
      <c r="P5" s="24">
        <v>81</v>
      </c>
      <c r="Q5" s="19">
        <f t="shared" si="6"/>
        <v>24.3</v>
      </c>
      <c r="R5" s="33">
        <f t="shared" si="7"/>
        <v>80.828850000000003</v>
      </c>
      <c r="S5" s="5">
        <v>2</v>
      </c>
      <c r="T5" s="31" t="s">
        <v>153</v>
      </c>
    </row>
    <row r="6" spans="1:20" ht="15" customHeight="1">
      <c r="A6" s="5">
        <v>3</v>
      </c>
      <c r="B6" s="48"/>
      <c r="C6" s="50"/>
      <c r="D6" s="50"/>
      <c r="E6" s="14">
        <v>2018090025</v>
      </c>
      <c r="F6" s="1" t="s">
        <v>8</v>
      </c>
      <c r="G6" s="15">
        <v>59</v>
      </c>
      <c r="H6" s="18">
        <f t="shared" si="0"/>
        <v>23.6</v>
      </c>
      <c r="I6" s="16">
        <v>81.661000000000001</v>
      </c>
      <c r="J6" s="18">
        <f t="shared" si="1"/>
        <v>40.830500000000001</v>
      </c>
      <c r="K6" s="16">
        <v>69.417000000000002</v>
      </c>
      <c r="L6" s="20">
        <f t="shared" si="2"/>
        <v>34.708500000000001</v>
      </c>
      <c r="M6" s="19">
        <f t="shared" si="3"/>
        <v>75.539000000000001</v>
      </c>
      <c r="N6" s="19">
        <f t="shared" si="4"/>
        <v>45.323399999999999</v>
      </c>
      <c r="O6" s="19">
        <f t="shared" si="5"/>
        <v>48.246379999999995</v>
      </c>
      <c r="P6" s="24">
        <v>83.8</v>
      </c>
      <c r="Q6" s="19">
        <f t="shared" si="6"/>
        <v>25.139999999999997</v>
      </c>
      <c r="R6" s="33">
        <f t="shared" si="7"/>
        <v>73.386379999999988</v>
      </c>
      <c r="S6" s="5">
        <v>3</v>
      </c>
      <c r="T6" s="31" t="s">
        <v>153</v>
      </c>
    </row>
    <row r="7" spans="1:20">
      <c r="A7" s="5">
        <v>4</v>
      </c>
      <c r="B7" s="48"/>
      <c r="C7" s="50"/>
      <c r="D7" s="50"/>
      <c r="E7" s="14">
        <v>2018090101</v>
      </c>
      <c r="F7" s="1" t="s">
        <v>20</v>
      </c>
      <c r="G7" s="15">
        <v>58</v>
      </c>
      <c r="H7" s="18">
        <f t="shared" si="0"/>
        <v>23.200000000000003</v>
      </c>
      <c r="I7" s="16">
        <v>84.671999999999997</v>
      </c>
      <c r="J7" s="18">
        <f t="shared" si="1"/>
        <v>42.335999999999999</v>
      </c>
      <c r="K7" s="16">
        <v>73.5</v>
      </c>
      <c r="L7" s="20">
        <f t="shared" si="2"/>
        <v>36.75</v>
      </c>
      <c r="M7" s="19">
        <f t="shared" si="3"/>
        <v>79.085999999999999</v>
      </c>
      <c r="N7" s="19">
        <f t="shared" si="4"/>
        <v>47.451599999999999</v>
      </c>
      <c r="O7" s="19">
        <f t="shared" si="5"/>
        <v>49.456119999999999</v>
      </c>
      <c r="P7" s="24">
        <v>78.400000000000006</v>
      </c>
      <c r="Q7" s="19">
        <f t="shared" si="6"/>
        <v>23.52</v>
      </c>
      <c r="R7" s="33">
        <f t="shared" si="7"/>
        <v>72.976119999999995</v>
      </c>
      <c r="S7" s="5">
        <v>4</v>
      </c>
      <c r="T7" s="31" t="s">
        <v>153</v>
      </c>
    </row>
    <row r="8" spans="1:20">
      <c r="A8" s="5">
        <v>5</v>
      </c>
      <c r="B8" s="48"/>
      <c r="C8" s="50"/>
      <c r="D8" s="50"/>
      <c r="E8" s="14">
        <v>2018090017</v>
      </c>
      <c r="F8" s="1" t="s">
        <v>5</v>
      </c>
      <c r="G8" s="15">
        <v>60</v>
      </c>
      <c r="H8" s="18">
        <f t="shared" si="0"/>
        <v>24</v>
      </c>
      <c r="I8" s="16">
        <v>71.807000000000002</v>
      </c>
      <c r="J8" s="18">
        <f t="shared" si="1"/>
        <v>35.903500000000001</v>
      </c>
      <c r="K8" s="16">
        <v>67.832999999999998</v>
      </c>
      <c r="L8" s="20">
        <f t="shared" si="2"/>
        <v>33.916499999999999</v>
      </c>
      <c r="M8" s="19">
        <f t="shared" si="3"/>
        <v>69.819999999999993</v>
      </c>
      <c r="N8" s="19">
        <f t="shared" si="4"/>
        <v>41.891999999999996</v>
      </c>
      <c r="O8" s="19">
        <f t="shared" si="5"/>
        <v>46.124399999999994</v>
      </c>
      <c r="P8" s="24">
        <v>87.6</v>
      </c>
      <c r="Q8" s="19">
        <f t="shared" si="6"/>
        <v>26.279999999999998</v>
      </c>
      <c r="R8" s="33">
        <f t="shared" si="7"/>
        <v>72.404399999999995</v>
      </c>
      <c r="S8" s="5">
        <v>5</v>
      </c>
      <c r="T8" s="31" t="s">
        <v>153</v>
      </c>
    </row>
    <row r="9" spans="1:20">
      <c r="A9" s="5">
        <v>6</v>
      </c>
      <c r="B9" s="48"/>
      <c r="C9" s="50"/>
      <c r="D9" s="50"/>
      <c r="E9" s="14">
        <v>2018090058</v>
      </c>
      <c r="F9" s="1" t="s">
        <v>18</v>
      </c>
      <c r="G9" s="15">
        <v>74</v>
      </c>
      <c r="H9" s="18">
        <f t="shared" si="0"/>
        <v>29.6</v>
      </c>
      <c r="I9" s="16">
        <v>62.134999999999998</v>
      </c>
      <c r="J9" s="18">
        <f t="shared" si="1"/>
        <v>31.067499999999999</v>
      </c>
      <c r="K9" s="16">
        <v>64.917000000000002</v>
      </c>
      <c r="L9" s="20">
        <f t="shared" si="2"/>
        <v>32.458500000000001</v>
      </c>
      <c r="M9" s="19">
        <f t="shared" si="3"/>
        <v>63.525999999999996</v>
      </c>
      <c r="N9" s="19">
        <f t="shared" si="4"/>
        <v>38.115599999999993</v>
      </c>
      <c r="O9" s="19">
        <f t="shared" si="5"/>
        <v>47.400919999999992</v>
      </c>
      <c r="P9" s="24">
        <v>83</v>
      </c>
      <c r="Q9" s="19">
        <f t="shared" si="6"/>
        <v>24.9</v>
      </c>
      <c r="R9" s="33">
        <f t="shared" si="7"/>
        <v>72.300919999999991</v>
      </c>
      <c r="S9" s="5">
        <v>6</v>
      </c>
      <c r="T9" s="31" t="s">
        <v>153</v>
      </c>
    </row>
    <row r="10" spans="1:20" ht="15" customHeight="1">
      <c r="A10" s="5">
        <v>7</v>
      </c>
      <c r="B10" s="48"/>
      <c r="C10" s="50"/>
      <c r="D10" s="50"/>
      <c r="E10" s="14">
        <v>2018090033</v>
      </c>
      <c r="F10" s="1" t="s">
        <v>12</v>
      </c>
      <c r="G10" s="15">
        <v>67</v>
      </c>
      <c r="H10" s="18">
        <f t="shared" si="0"/>
        <v>26.8</v>
      </c>
      <c r="I10" s="16">
        <v>72.263000000000005</v>
      </c>
      <c r="J10" s="18">
        <f t="shared" si="1"/>
        <v>36.131500000000003</v>
      </c>
      <c r="K10" s="16">
        <v>58.332999999999998</v>
      </c>
      <c r="L10" s="20">
        <f t="shared" si="2"/>
        <v>29.166499999999999</v>
      </c>
      <c r="M10" s="19">
        <f t="shared" si="3"/>
        <v>65.298000000000002</v>
      </c>
      <c r="N10" s="19">
        <f t="shared" si="4"/>
        <v>39.178800000000003</v>
      </c>
      <c r="O10" s="19">
        <f t="shared" si="5"/>
        <v>46.185160000000003</v>
      </c>
      <c r="P10" s="24">
        <v>82.2</v>
      </c>
      <c r="Q10" s="19">
        <f t="shared" si="6"/>
        <v>24.66</v>
      </c>
      <c r="R10" s="33">
        <f t="shared" si="7"/>
        <v>70.845160000000007</v>
      </c>
      <c r="S10" s="5">
        <v>7</v>
      </c>
      <c r="T10" s="31" t="s">
        <v>153</v>
      </c>
    </row>
    <row r="11" spans="1:20">
      <c r="A11" s="5">
        <v>8</v>
      </c>
      <c r="B11" s="48"/>
      <c r="C11" s="50"/>
      <c r="D11" s="50"/>
      <c r="E11" s="14">
        <v>2018090030</v>
      </c>
      <c r="F11" s="1" t="s">
        <v>10</v>
      </c>
      <c r="G11" s="15">
        <v>61</v>
      </c>
      <c r="H11" s="18">
        <f t="shared" si="0"/>
        <v>24.400000000000002</v>
      </c>
      <c r="I11" s="16">
        <v>71.168000000000006</v>
      </c>
      <c r="J11" s="18">
        <f t="shared" si="1"/>
        <v>35.584000000000003</v>
      </c>
      <c r="K11" s="16">
        <v>71.75</v>
      </c>
      <c r="L11" s="20">
        <f t="shared" si="2"/>
        <v>35.875</v>
      </c>
      <c r="M11" s="19">
        <f t="shared" si="3"/>
        <v>71.459000000000003</v>
      </c>
      <c r="N11" s="19">
        <f t="shared" si="4"/>
        <v>42.875399999999999</v>
      </c>
      <c r="O11" s="19">
        <f t="shared" si="5"/>
        <v>47.092779999999998</v>
      </c>
      <c r="P11" s="24">
        <v>77</v>
      </c>
      <c r="Q11" s="19">
        <f t="shared" si="6"/>
        <v>23.099999999999998</v>
      </c>
      <c r="R11" s="33">
        <f t="shared" si="7"/>
        <v>70.192779999999999</v>
      </c>
      <c r="S11" s="5">
        <v>8</v>
      </c>
      <c r="T11" s="31" t="s">
        <v>153</v>
      </c>
    </row>
    <row r="12" spans="1:20">
      <c r="A12" s="5">
        <v>9</v>
      </c>
      <c r="B12" s="48"/>
      <c r="C12" s="50"/>
      <c r="D12" s="50"/>
      <c r="E12" s="14">
        <v>2018090019</v>
      </c>
      <c r="F12" s="1" t="s">
        <v>6</v>
      </c>
      <c r="G12" s="15">
        <v>67</v>
      </c>
      <c r="H12" s="18">
        <f t="shared" si="0"/>
        <v>26.8</v>
      </c>
      <c r="I12" s="16">
        <v>62.682000000000002</v>
      </c>
      <c r="J12" s="18">
        <f t="shared" si="1"/>
        <v>31.341000000000001</v>
      </c>
      <c r="K12" s="16">
        <v>55.917000000000002</v>
      </c>
      <c r="L12" s="20">
        <f t="shared" si="2"/>
        <v>27.958500000000001</v>
      </c>
      <c r="M12" s="19">
        <f t="shared" si="3"/>
        <v>59.299500000000002</v>
      </c>
      <c r="N12" s="19">
        <f t="shared" si="4"/>
        <v>35.579700000000003</v>
      </c>
      <c r="O12" s="19">
        <f t="shared" si="5"/>
        <v>43.665789999999994</v>
      </c>
      <c r="P12" s="24">
        <v>87.2</v>
      </c>
      <c r="Q12" s="19">
        <f t="shared" si="6"/>
        <v>26.16</v>
      </c>
      <c r="R12" s="33">
        <f t="shared" si="7"/>
        <v>69.825789999999998</v>
      </c>
    </row>
    <row r="13" spans="1:20">
      <c r="A13" s="5">
        <v>10</v>
      </c>
      <c r="B13" s="48"/>
      <c r="C13" s="50"/>
      <c r="D13" s="50"/>
      <c r="E13" s="14">
        <v>2018090075</v>
      </c>
      <c r="F13" s="1" t="s">
        <v>19</v>
      </c>
      <c r="G13" s="15">
        <v>62</v>
      </c>
      <c r="H13" s="18">
        <f t="shared" si="0"/>
        <v>24.8</v>
      </c>
      <c r="I13" s="16">
        <v>74.361000000000004</v>
      </c>
      <c r="J13" s="18">
        <f t="shared" si="1"/>
        <v>37.180500000000002</v>
      </c>
      <c r="K13" s="16">
        <v>63.75</v>
      </c>
      <c r="L13" s="20">
        <f t="shared" si="2"/>
        <v>31.875</v>
      </c>
      <c r="M13" s="19">
        <f t="shared" si="3"/>
        <v>69.055499999999995</v>
      </c>
      <c r="N13" s="19">
        <f t="shared" si="4"/>
        <v>41.433299999999996</v>
      </c>
      <c r="O13" s="19">
        <f t="shared" si="5"/>
        <v>46.363309999999998</v>
      </c>
      <c r="P13" s="24">
        <v>77.2</v>
      </c>
      <c r="Q13" s="19">
        <f t="shared" si="6"/>
        <v>23.16</v>
      </c>
      <c r="R13" s="33">
        <f t="shared" si="7"/>
        <v>69.523309999999995</v>
      </c>
    </row>
    <row r="14" spans="1:20">
      <c r="A14" s="5">
        <v>11</v>
      </c>
      <c r="B14" s="48"/>
      <c r="C14" s="50"/>
      <c r="D14" s="50"/>
      <c r="E14" s="14">
        <v>2018090016</v>
      </c>
      <c r="F14" s="1" t="s">
        <v>4</v>
      </c>
      <c r="G14" s="15">
        <v>60</v>
      </c>
      <c r="H14" s="18">
        <f t="shared" si="0"/>
        <v>24</v>
      </c>
      <c r="I14" s="16">
        <v>71.259</v>
      </c>
      <c r="J14" s="18">
        <f t="shared" si="1"/>
        <v>35.6295</v>
      </c>
      <c r="K14" s="16">
        <v>65</v>
      </c>
      <c r="L14" s="20">
        <f t="shared" si="2"/>
        <v>32.5</v>
      </c>
      <c r="M14" s="19">
        <f t="shared" si="3"/>
        <v>68.129500000000007</v>
      </c>
      <c r="N14" s="19">
        <f t="shared" si="4"/>
        <v>40.877700000000004</v>
      </c>
      <c r="O14" s="19">
        <f t="shared" si="5"/>
        <v>45.414389999999997</v>
      </c>
      <c r="P14" s="24">
        <v>80.2</v>
      </c>
      <c r="Q14" s="19">
        <f t="shared" si="6"/>
        <v>24.06</v>
      </c>
      <c r="R14" s="33">
        <f t="shared" si="7"/>
        <v>69.47439</v>
      </c>
    </row>
    <row r="15" spans="1:20">
      <c r="A15" s="5">
        <v>12</v>
      </c>
      <c r="B15" s="48"/>
      <c r="C15" s="50"/>
      <c r="D15" s="50"/>
      <c r="E15" s="14">
        <v>2018090020</v>
      </c>
      <c r="F15" s="1" t="s">
        <v>7</v>
      </c>
      <c r="G15" s="15">
        <v>62</v>
      </c>
      <c r="H15" s="18">
        <f t="shared" si="0"/>
        <v>24.8</v>
      </c>
      <c r="I15" s="16">
        <v>70.438000000000002</v>
      </c>
      <c r="J15" s="18">
        <f t="shared" si="1"/>
        <v>35.219000000000001</v>
      </c>
      <c r="K15" s="16">
        <v>58.75</v>
      </c>
      <c r="L15" s="20">
        <f t="shared" si="2"/>
        <v>29.375</v>
      </c>
      <c r="M15" s="19">
        <f t="shared" si="3"/>
        <v>64.593999999999994</v>
      </c>
      <c r="N15" s="19">
        <f t="shared" si="4"/>
        <v>38.756399999999992</v>
      </c>
      <c r="O15" s="19">
        <f t="shared" si="5"/>
        <v>44.489479999999993</v>
      </c>
      <c r="P15" s="24">
        <v>83.2</v>
      </c>
      <c r="Q15" s="19">
        <f t="shared" si="6"/>
        <v>24.96</v>
      </c>
      <c r="R15" s="33">
        <f t="shared" si="7"/>
        <v>69.449479999999994</v>
      </c>
    </row>
    <row r="16" spans="1:20">
      <c r="A16" s="5">
        <v>13</v>
      </c>
      <c r="B16" s="48"/>
      <c r="C16" s="50"/>
      <c r="D16" s="50"/>
      <c r="E16" s="14">
        <v>2018090032</v>
      </c>
      <c r="F16" s="1" t="s">
        <v>11</v>
      </c>
      <c r="G16" s="15">
        <v>63</v>
      </c>
      <c r="H16" s="18">
        <f t="shared" si="0"/>
        <v>25.200000000000003</v>
      </c>
      <c r="I16" s="16">
        <v>63.139000000000003</v>
      </c>
      <c r="J16" s="18">
        <f t="shared" si="1"/>
        <v>31.569500000000001</v>
      </c>
      <c r="K16" s="16">
        <v>63.082999999999998</v>
      </c>
      <c r="L16" s="20">
        <f t="shared" si="2"/>
        <v>31.541499999999999</v>
      </c>
      <c r="M16" s="19">
        <f t="shared" si="3"/>
        <v>63.111000000000004</v>
      </c>
      <c r="N16" s="19">
        <f t="shared" si="4"/>
        <v>37.866599999999998</v>
      </c>
      <c r="O16" s="19">
        <f t="shared" si="5"/>
        <v>44.146619999999999</v>
      </c>
      <c r="P16" s="24">
        <v>81.8</v>
      </c>
      <c r="Q16" s="19">
        <f t="shared" si="6"/>
        <v>24.54</v>
      </c>
      <c r="R16" s="33">
        <f t="shared" si="7"/>
        <v>68.686620000000005</v>
      </c>
    </row>
    <row r="17" spans="1:20">
      <c r="A17" s="5">
        <v>14</v>
      </c>
      <c r="B17" s="48"/>
      <c r="C17" s="50"/>
      <c r="D17" s="50"/>
      <c r="E17" s="14">
        <v>2018090042</v>
      </c>
      <c r="F17" s="1" t="s">
        <v>14</v>
      </c>
      <c r="G17" s="15">
        <v>55</v>
      </c>
      <c r="H17" s="18">
        <f t="shared" si="0"/>
        <v>22</v>
      </c>
      <c r="I17" s="16">
        <v>74.635000000000005</v>
      </c>
      <c r="J17" s="18">
        <f t="shared" si="1"/>
        <v>37.317500000000003</v>
      </c>
      <c r="K17" s="16">
        <v>63.332999999999998</v>
      </c>
      <c r="L17" s="20">
        <f t="shared" si="2"/>
        <v>31.666499999999999</v>
      </c>
      <c r="M17" s="19">
        <f t="shared" si="3"/>
        <v>68.984000000000009</v>
      </c>
      <c r="N17" s="19">
        <f t="shared" si="4"/>
        <v>41.390400000000007</v>
      </c>
      <c r="O17" s="19">
        <f t="shared" si="5"/>
        <v>44.373280000000001</v>
      </c>
      <c r="P17" s="24">
        <v>80.599999999999994</v>
      </c>
      <c r="Q17" s="19">
        <f t="shared" si="6"/>
        <v>24.179999999999996</v>
      </c>
      <c r="R17" s="33">
        <f t="shared" si="7"/>
        <v>68.553280000000001</v>
      </c>
    </row>
    <row r="18" spans="1:20">
      <c r="A18" s="5">
        <v>15</v>
      </c>
      <c r="B18" s="48"/>
      <c r="C18" s="50"/>
      <c r="D18" s="50"/>
      <c r="E18" s="14">
        <v>2018090050</v>
      </c>
      <c r="F18" s="1" t="s">
        <v>17</v>
      </c>
      <c r="G18" s="15">
        <v>66</v>
      </c>
      <c r="H18" s="18">
        <f t="shared" si="0"/>
        <v>26.400000000000002</v>
      </c>
      <c r="I18" s="16">
        <v>59.215000000000003</v>
      </c>
      <c r="J18" s="18">
        <f t="shared" si="1"/>
        <v>29.607500000000002</v>
      </c>
      <c r="K18" s="16">
        <v>62.417000000000002</v>
      </c>
      <c r="L18" s="20">
        <f t="shared" si="2"/>
        <v>31.208500000000001</v>
      </c>
      <c r="M18" s="19">
        <f t="shared" si="3"/>
        <v>60.816000000000003</v>
      </c>
      <c r="N18" s="19">
        <f t="shared" si="4"/>
        <v>36.489600000000003</v>
      </c>
      <c r="O18" s="19">
        <f t="shared" si="5"/>
        <v>44.02272</v>
      </c>
      <c r="P18" s="24">
        <v>80.400000000000006</v>
      </c>
      <c r="Q18" s="19">
        <f t="shared" si="6"/>
        <v>24.12</v>
      </c>
      <c r="R18" s="33">
        <f t="shared" si="7"/>
        <v>68.142719999999997</v>
      </c>
    </row>
    <row r="19" spans="1:20">
      <c r="A19" s="5">
        <v>16</v>
      </c>
      <c r="B19" s="48"/>
      <c r="C19" s="50"/>
      <c r="D19" s="50"/>
      <c r="E19" s="14">
        <v>2018090026</v>
      </c>
      <c r="F19" s="1" t="s">
        <v>9</v>
      </c>
      <c r="G19" s="15">
        <v>53</v>
      </c>
      <c r="H19" s="18">
        <f t="shared" si="0"/>
        <v>21.200000000000003</v>
      </c>
      <c r="I19" s="16">
        <v>74.725999999999999</v>
      </c>
      <c r="J19" s="18">
        <f t="shared" si="1"/>
        <v>37.363</v>
      </c>
      <c r="K19" s="16">
        <v>75.332999999999998</v>
      </c>
      <c r="L19" s="20">
        <f t="shared" si="2"/>
        <v>37.666499999999999</v>
      </c>
      <c r="M19" s="19">
        <f t="shared" si="3"/>
        <v>75.029499999999999</v>
      </c>
      <c r="N19" s="19">
        <f t="shared" si="4"/>
        <v>45.017699999999998</v>
      </c>
      <c r="O19" s="19">
        <f t="shared" si="5"/>
        <v>46.35239</v>
      </c>
      <c r="P19" s="24">
        <v>63</v>
      </c>
      <c r="Q19" s="19">
        <f t="shared" si="6"/>
        <v>18.899999999999999</v>
      </c>
      <c r="R19" s="33">
        <f t="shared" si="7"/>
        <v>65.252389999999991</v>
      </c>
    </row>
    <row r="20" spans="1:20">
      <c r="A20" s="5">
        <v>17</v>
      </c>
      <c r="B20" s="48"/>
      <c r="C20" s="50" t="s">
        <v>21</v>
      </c>
      <c r="D20" s="50" t="s">
        <v>22</v>
      </c>
      <c r="E20" s="14">
        <v>2018090145</v>
      </c>
      <c r="F20" s="1" t="s">
        <v>26</v>
      </c>
      <c r="G20" s="15">
        <v>62</v>
      </c>
      <c r="H20" s="18">
        <f t="shared" si="0"/>
        <v>24.8</v>
      </c>
      <c r="I20" s="16">
        <v>78.558000000000007</v>
      </c>
      <c r="J20" s="18">
        <f t="shared" si="1"/>
        <v>39.279000000000003</v>
      </c>
      <c r="K20" s="16">
        <v>71.75</v>
      </c>
      <c r="L20" s="20">
        <f t="shared" si="2"/>
        <v>35.875</v>
      </c>
      <c r="M20" s="19">
        <f t="shared" si="3"/>
        <v>75.153999999999996</v>
      </c>
      <c r="N20" s="19">
        <f t="shared" si="4"/>
        <v>45.092399999999998</v>
      </c>
      <c r="O20" s="19">
        <f t="shared" si="5"/>
        <v>48.924679999999995</v>
      </c>
      <c r="P20" s="25">
        <v>77.599999999999994</v>
      </c>
      <c r="Q20" s="19">
        <f t="shared" si="6"/>
        <v>23.279999999999998</v>
      </c>
      <c r="R20" s="33">
        <f t="shared" si="7"/>
        <v>72.204679999999996</v>
      </c>
      <c r="S20" s="5">
        <v>1</v>
      </c>
      <c r="T20" s="31" t="s">
        <v>153</v>
      </c>
    </row>
    <row r="21" spans="1:20">
      <c r="A21" s="5">
        <v>18</v>
      </c>
      <c r="B21" s="48"/>
      <c r="C21" s="50"/>
      <c r="D21" s="50"/>
      <c r="E21" s="14">
        <v>2018090146</v>
      </c>
      <c r="F21" s="1" t="s">
        <v>27</v>
      </c>
      <c r="G21" s="15">
        <v>52</v>
      </c>
      <c r="H21" s="18">
        <f t="shared" si="0"/>
        <v>20.8</v>
      </c>
      <c r="I21" s="16">
        <v>75</v>
      </c>
      <c r="J21" s="18">
        <f t="shared" si="1"/>
        <v>37.5</v>
      </c>
      <c r="K21" s="16">
        <v>68.25</v>
      </c>
      <c r="L21" s="20">
        <f t="shared" si="2"/>
        <v>34.125</v>
      </c>
      <c r="M21" s="19">
        <f t="shared" si="3"/>
        <v>71.625</v>
      </c>
      <c r="N21" s="19">
        <f t="shared" si="4"/>
        <v>42.975000000000001</v>
      </c>
      <c r="O21" s="19">
        <f t="shared" si="5"/>
        <v>44.642499999999998</v>
      </c>
      <c r="P21" s="25">
        <v>85</v>
      </c>
      <c r="Q21" s="19">
        <f t="shared" si="6"/>
        <v>25.5</v>
      </c>
      <c r="R21" s="33">
        <f t="shared" si="7"/>
        <v>70.142499999999998</v>
      </c>
      <c r="S21" s="5">
        <v>2</v>
      </c>
      <c r="T21" s="31" t="s">
        <v>153</v>
      </c>
    </row>
    <row r="22" spans="1:20">
      <c r="A22" s="5">
        <v>19</v>
      </c>
      <c r="B22" s="48"/>
      <c r="C22" s="50"/>
      <c r="D22" s="50"/>
      <c r="E22" s="14">
        <v>2018090142</v>
      </c>
      <c r="F22" s="1" t="s">
        <v>25</v>
      </c>
      <c r="G22" s="15">
        <v>51</v>
      </c>
      <c r="H22" s="18">
        <f t="shared" si="0"/>
        <v>20.400000000000002</v>
      </c>
      <c r="I22" s="16">
        <v>74.179000000000002</v>
      </c>
      <c r="J22" s="18">
        <f t="shared" si="1"/>
        <v>37.089500000000001</v>
      </c>
      <c r="K22" s="16">
        <v>66.25</v>
      </c>
      <c r="L22" s="20">
        <f t="shared" si="2"/>
        <v>33.125</v>
      </c>
      <c r="M22" s="19">
        <f t="shared" si="3"/>
        <v>70.214500000000001</v>
      </c>
      <c r="N22" s="19">
        <f t="shared" si="4"/>
        <v>42.128700000000002</v>
      </c>
      <c r="O22" s="19">
        <f t="shared" si="5"/>
        <v>43.770089999999996</v>
      </c>
      <c r="P22" s="25">
        <v>80</v>
      </c>
      <c r="Q22" s="19">
        <f t="shared" si="6"/>
        <v>24</v>
      </c>
      <c r="R22" s="33">
        <f t="shared" si="7"/>
        <v>67.770089999999996</v>
      </c>
      <c r="S22" s="5">
        <v>3</v>
      </c>
      <c r="T22" s="31" t="s">
        <v>153</v>
      </c>
    </row>
    <row r="23" spans="1:20">
      <c r="A23" s="5">
        <v>20</v>
      </c>
      <c r="B23" s="48"/>
      <c r="C23" s="50"/>
      <c r="D23" s="50"/>
      <c r="E23" s="14">
        <v>2018090150</v>
      </c>
      <c r="F23" s="1" t="s">
        <v>28</v>
      </c>
      <c r="G23" s="15">
        <v>57</v>
      </c>
      <c r="H23" s="18">
        <f t="shared" si="0"/>
        <v>22.8</v>
      </c>
      <c r="I23" s="16">
        <v>65.602000000000004</v>
      </c>
      <c r="J23" s="18">
        <f t="shared" si="1"/>
        <v>32.801000000000002</v>
      </c>
      <c r="K23" s="16">
        <v>68.832999999999998</v>
      </c>
      <c r="L23" s="20">
        <f t="shared" si="2"/>
        <v>34.416499999999999</v>
      </c>
      <c r="M23" s="19">
        <f t="shared" si="3"/>
        <v>67.217500000000001</v>
      </c>
      <c r="N23" s="19">
        <f t="shared" si="4"/>
        <v>40.330500000000001</v>
      </c>
      <c r="O23" s="19">
        <f t="shared" si="5"/>
        <v>44.191349999999993</v>
      </c>
      <c r="P23" s="25">
        <v>76.8</v>
      </c>
      <c r="Q23" s="19">
        <f t="shared" si="6"/>
        <v>23.04</v>
      </c>
      <c r="R23" s="33">
        <f t="shared" si="7"/>
        <v>67.231349999999992</v>
      </c>
      <c r="S23" s="5">
        <v>4</v>
      </c>
      <c r="T23" s="31" t="s">
        <v>153</v>
      </c>
    </row>
    <row r="24" spans="1:20">
      <c r="A24" s="5">
        <v>21</v>
      </c>
      <c r="B24" s="48"/>
      <c r="C24" s="50"/>
      <c r="D24" s="50"/>
      <c r="E24" s="14">
        <v>2018090148</v>
      </c>
      <c r="F24" s="1" t="s">
        <v>3</v>
      </c>
      <c r="G24" s="15">
        <v>69</v>
      </c>
      <c r="H24" s="18">
        <f t="shared" si="0"/>
        <v>27.6</v>
      </c>
      <c r="I24" s="16">
        <v>57.847000000000001</v>
      </c>
      <c r="J24" s="18">
        <f t="shared" si="1"/>
        <v>28.923500000000001</v>
      </c>
      <c r="K24" s="16">
        <v>49.082999999999998</v>
      </c>
      <c r="L24" s="20">
        <f t="shared" si="2"/>
        <v>24.541499999999999</v>
      </c>
      <c r="M24" s="19">
        <f t="shared" si="3"/>
        <v>53.465000000000003</v>
      </c>
      <c r="N24" s="19">
        <f t="shared" si="4"/>
        <v>32.079000000000001</v>
      </c>
      <c r="O24" s="19">
        <f t="shared" si="5"/>
        <v>41.775300000000001</v>
      </c>
      <c r="P24" s="25">
        <v>80.599999999999994</v>
      </c>
      <c r="Q24" s="19">
        <f t="shared" si="6"/>
        <v>24.179999999999996</v>
      </c>
      <c r="R24" s="33">
        <f t="shared" si="7"/>
        <v>65.955299999999994</v>
      </c>
    </row>
    <row r="25" spans="1:20">
      <c r="A25" s="5">
        <v>22</v>
      </c>
      <c r="B25" s="48"/>
      <c r="C25" s="50"/>
      <c r="D25" s="50"/>
      <c r="E25" s="14">
        <v>2018090133</v>
      </c>
      <c r="F25" s="1" t="s">
        <v>23</v>
      </c>
      <c r="G25" s="15">
        <v>54</v>
      </c>
      <c r="H25" s="18">
        <f t="shared" si="0"/>
        <v>21.6</v>
      </c>
      <c r="I25" s="16">
        <v>63.046999999999997</v>
      </c>
      <c r="J25" s="18">
        <f t="shared" si="1"/>
        <v>31.523499999999999</v>
      </c>
      <c r="K25" s="16">
        <v>58.667000000000002</v>
      </c>
      <c r="L25" s="20">
        <f t="shared" si="2"/>
        <v>29.333500000000001</v>
      </c>
      <c r="M25" s="19">
        <f t="shared" si="3"/>
        <v>60.856999999999999</v>
      </c>
      <c r="N25" s="19">
        <f t="shared" si="4"/>
        <v>36.514199999999995</v>
      </c>
      <c r="O25" s="19">
        <f t="shared" si="5"/>
        <v>40.679939999999995</v>
      </c>
      <c r="P25" s="25">
        <v>81</v>
      </c>
      <c r="Q25" s="19">
        <f t="shared" si="6"/>
        <v>24.3</v>
      </c>
      <c r="R25" s="33">
        <f t="shared" si="7"/>
        <v>64.979939999999999</v>
      </c>
    </row>
    <row r="26" spans="1:20">
      <c r="A26" s="5">
        <v>23</v>
      </c>
      <c r="B26" s="48"/>
      <c r="C26" s="50"/>
      <c r="D26" s="50"/>
      <c r="E26" s="14">
        <v>2018090137</v>
      </c>
      <c r="F26" s="1" t="s">
        <v>24</v>
      </c>
      <c r="G26" s="15">
        <v>56</v>
      </c>
      <c r="H26" s="18">
        <f t="shared" si="0"/>
        <v>22.400000000000002</v>
      </c>
      <c r="I26" s="16">
        <v>56.387</v>
      </c>
      <c r="J26" s="18">
        <f t="shared" si="1"/>
        <v>28.1935</v>
      </c>
      <c r="K26" s="16">
        <v>47.5</v>
      </c>
      <c r="L26" s="20">
        <f t="shared" si="2"/>
        <v>23.75</v>
      </c>
      <c r="M26" s="19">
        <f t="shared" si="3"/>
        <v>51.9435</v>
      </c>
      <c r="N26" s="19">
        <f t="shared" si="4"/>
        <v>31.1661</v>
      </c>
      <c r="O26" s="19">
        <f t="shared" si="5"/>
        <v>37.496270000000003</v>
      </c>
      <c r="P26" s="25">
        <v>76.2</v>
      </c>
      <c r="Q26" s="19">
        <f t="shared" si="6"/>
        <v>22.86</v>
      </c>
      <c r="R26" s="33">
        <f t="shared" si="7"/>
        <v>60.356270000000002</v>
      </c>
    </row>
    <row r="27" spans="1:20">
      <c r="A27" s="5">
        <v>24</v>
      </c>
      <c r="B27" s="48"/>
      <c r="C27" s="50"/>
      <c r="D27" s="50" t="s">
        <v>29</v>
      </c>
      <c r="E27" s="14">
        <v>2018090152</v>
      </c>
      <c r="F27" s="1" t="s">
        <v>30</v>
      </c>
      <c r="G27" s="15">
        <v>64</v>
      </c>
      <c r="H27" s="18">
        <f t="shared" si="0"/>
        <v>25.6</v>
      </c>
      <c r="I27" s="16">
        <v>77.646000000000001</v>
      </c>
      <c r="J27" s="18">
        <f t="shared" si="1"/>
        <v>38.823</v>
      </c>
      <c r="K27" s="16">
        <v>82.917000000000002</v>
      </c>
      <c r="L27" s="20">
        <f t="shared" si="2"/>
        <v>41.458500000000001</v>
      </c>
      <c r="M27" s="19">
        <f t="shared" si="3"/>
        <v>80.281499999999994</v>
      </c>
      <c r="N27" s="19">
        <f t="shared" si="4"/>
        <v>48.168899999999994</v>
      </c>
      <c r="O27" s="19">
        <f t="shared" si="5"/>
        <v>51.63823</v>
      </c>
      <c r="P27" s="25">
        <v>86.6</v>
      </c>
      <c r="Q27" s="19">
        <f t="shared" si="6"/>
        <v>25.979999999999997</v>
      </c>
      <c r="R27" s="33">
        <f t="shared" si="7"/>
        <v>77.618229999999997</v>
      </c>
      <c r="S27" s="5">
        <v>1</v>
      </c>
      <c r="T27" s="31" t="s">
        <v>153</v>
      </c>
    </row>
    <row r="28" spans="1:20">
      <c r="A28" s="5">
        <v>25</v>
      </c>
      <c r="B28" s="48"/>
      <c r="C28" s="50"/>
      <c r="D28" s="50"/>
      <c r="E28" s="14">
        <v>2018090190</v>
      </c>
      <c r="F28" s="1" t="s">
        <v>36</v>
      </c>
      <c r="G28" s="15">
        <v>71</v>
      </c>
      <c r="H28" s="18">
        <f t="shared" si="0"/>
        <v>28.400000000000002</v>
      </c>
      <c r="I28" s="16">
        <v>76.277000000000001</v>
      </c>
      <c r="J28" s="18">
        <f t="shared" si="1"/>
        <v>38.138500000000001</v>
      </c>
      <c r="K28" s="16">
        <v>55.332999999999998</v>
      </c>
      <c r="L28" s="20">
        <f t="shared" si="2"/>
        <v>27.666499999999999</v>
      </c>
      <c r="M28" s="19">
        <f t="shared" si="3"/>
        <v>65.805000000000007</v>
      </c>
      <c r="N28" s="19">
        <f t="shared" si="4"/>
        <v>39.483000000000004</v>
      </c>
      <c r="O28" s="19">
        <f t="shared" si="5"/>
        <v>47.518100000000004</v>
      </c>
      <c r="P28" s="25">
        <v>82.4</v>
      </c>
      <c r="Q28" s="19">
        <f t="shared" si="6"/>
        <v>24.720000000000002</v>
      </c>
      <c r="R28" s="33">
        <f t="shared" si="7"/>
        <v>72.238100000000003</v>
      </c>
      <c r="S28" s="5">
        <v>2</v>
      </c>
      <c r="T28" s="31" t="s">
        <v>153</v>
      </c>
    </row>
    <row r="29" spans="1:20">
      <c r="A29" s="5">
        <v>26</v>
      </c>
      <c r="B29" s="48"/>
      <c r="C29" s="50"/>
      <c r="D29" s="50"/>
      <c r="E29" s="14">
        <v>2018090177</v>
      </c>
      <c r="F29" s="1" t="s">
        <v>16</v>
      </c>
      <c r="G29" s="15">
        <v>78</v>
      </c>
      <c r="H29" s="18">
        <f t="shared" si="0"/>
        <v>31.200000000000003</v>
      </c>
      <c r="I29" s="16">
        <v>59.488999999999997</v>
      </c>
      <c r="J29" s="18">
        <f t="shared" si="1"/>
        <v>29.744499999999999</v>
      </c>
      <c r="K29" s="16">
        <v>52.082999999999998</v>
      </c>
      <c r="L29" s="20">
        <f t="shared" si="2"/>
        <v>26.041499999999999</v>
      </c>
      <c r="M29" s="19">
        <f t="shared" si="3"/>
        <v>55.786000000000001</v>
      </c>
      <c r="N29" s="19">
        <f t="shared" si="4"/>
        <v>33.471600000000002</v>
      </c>
      <c r="O29" s="19">
        <f t="shared" si="5"/>
        <v>45.270120000000006</v>
      </c>
      <c r="P29" s="25">
        <v>87.8</v>
      </c>
      <c r="Q29" s="19">
        <f t="shared" si="6"/>
        <v>26.34</v>
      </c>
      <c r="R29" s="33">
        <f t="shared" si="7"/>
        <v>71.610120000000009</v>
      </c>
      <c r="S29" s="5">
        <v>3</v>
      </c>
      <c r="T29" s="31" t="s">
        <v>153</v>
      </c>
    </row>
    <row r="30" spans="1:20">
      <c r="A30" s="5">
        <v>27</v>
      </c>
      <c r="B30" s="48"/>
      <c r="C30" s="50"/>
      <c r="D30" s="50"/>
      <c r="E30" s="14">
        <v>2018090153</v>
      </c>
      <c r="F30" s="1" t="s">
        <v>31</v>
      </c>
      <c r="G30" s="15">
        <v>55</v>
      </c>
      <c r="H30" s="18">
        <f t="shared" si="0"/>
        <v>22</v>
      </c>
      <c r="I30" s="16">
        <v>72.718999999999994</v>
      </c>
      <c r="J30" s="18">
        <f t="shared" si="1"/>
        <v>36.359499999999997</v>
      </c>
      <c r="K30" s="16">
        <v>63.25</v>
      </c>
      <c r="L30" s="20">
        <f t="shared" si="2"/>
        <v>31.625</v>
      </c>
      <c r="M30" s="19">
        <f t="shared" si="3"/>
        <v>67.984499999999997</v>
      </c>
      <c r="N30" s="19">
        <f t="shared" si="4"/>
        <v>40.790699999999994</v>
      </c>
      <c r="O30" s="19">
        <f t="shared" si="5"/>
        <v>43.953489999999995</v>
      </c>
      <c r="P30" s="25">
        <v>83.6</v>
      </c>
      <c r="Q30" s="19">
        <f t="shared" si="6"/>
        <v>25.08</v>
      </c>
      <c r="R30" s="33">
        <f t="shared" si="7"/>
        <v>69.03349</v>
      </c>
      <c r="S30" s="5">
        <v>4</v>
      </c>
      <c r="T30" s="31" t="s">
        <v>153</v>
      </c>
    </row>
    <row r="31" spans="1:20">
      <c r="A31" s="5">
        <v>28</v>
      </c>
      <c r="B31" s="48"/>
      <c r="C31" s="50"/>
      <c r="D31" s="50"/>
      <c r="E31" s="14">
        <v>2018090159</v>
      </c>
      <c r="F31" s="1" t="s">
        <v>32</v>
      </c>
      <c r="G31" s="15">
        <v>62</v>
      </c>
      <c r="H31" s="18">
        <f t="shared" si="0"/>
        <v>24.8</v>
      </c>
      <c r="I31" s="16">
        <v>52.646000000000001</v>
      </c>
      <c r="J31" s="18">
        <f t="shared" si="1"/>
        <v>26.323</v>
      </c>
      <c r="K31" s="16">
        <v>62.082999999999998</v>
      </c>
      <c r="L31" s="20">
        <f t="shared" si="2"/>
        <v>31.041499999999999</v>
      </c>
      <c r="M31" s="19">
        <f t="shared" si="3"/>
        <v>57.3645</v>
      </c>
      <c r="N31" s="19">
        <f t="shared" si="4"/>
        <v>34.418700000000001</v>
      </c>
      <c r="O31" s="19">
        <f t="shared" si="5"/>
        <v>41.453089999999996</v>
      </c>
      <c r="P31" s="25">
        <v>78.599999999999994</v>
      </c>
      <c r="Q31" s="19">
        <f t="shared" si="6"/>
        <v>23.58</v>
      </c>
      <c r="R31" s="33">
        <f t="shared" si="7"/>
        <v>65.033089999999987</v>
      </c>
    </row>
    <row r="32" spans="1:20">
      <c r="A32" s="5">
        <v>29</v>
      </c>
      <c r="B32" s="48"/>
      <c r="C32" s="50"/>
      <c r="D32" s="50"/>
      <c r="E32" s="14">
        <v>2018090174</v>
      </c>
      <c r="F32" s="1" t="s">
        <v>34</v>
      </c>
      <c r="G32" s="15">
        <v>64</v>
      </c>
      <c r="H32" s="18">
        <f t="shared" si="0"/>
        <v>25.6</v>
      </c>
      <c r="I32" s="16">
        <v>59.58</v>
      </c>
      <c r="J32" s="18">
        <f t="shared" si="1"/>
        <v>29.79</v>
      </c>
      <c r="K32" s="16">
        <v>55.75</v>
      </c>
      <c r="L32" s="20">
        <f t="shared" si="2"/>
        <v>27.875</v>
      </c>
      <c r="M32" s="19">
        <f t="shared" si="3"/>
        <v>57.664999999999999</v>
      </c>
      <c r="N32" s="19">
        <f t="shared" si="4"/>
        <v>34.598999999999997</v>
      </c>
      <c r="O32" s="19">
        <f t="shared" si="5"/>
        <v>42.139299999999999</v>
      </c>
      <c r="P32" s="25">
        <v>72.599999999999994</v>
      </c>
      <c r="Q32" s="19">
        <f t="shared" si="6"/>
        <v>21.779999999999998</v>
      </c>
      <c r="R32" s="33">
        <f t="shared" si="7"/>
        <v>63.919299999999993</v>
      </c>
    </row>
    <row r="33" spans="1:20">
      <c r="A33" s="5">
        <v>30</v>
      </c>
      <c r="B33" s="48"/>
      <c r="C33" s="50"/>
      <c r="D33" s="50"/>
      <c r="E33" s="14">
        <v>2018090187</v>
      </c>
      <c r="F33" s="1" t="s">
        <v>35</v>
      </c>
      <c r="G33" s="15">
        <v>59</v>
      </c>
      <c r="H33" s="18">
        <f t="shared" si="0"/>
        <v>23.6</v>
      </c>
      <c r="I33" s="16">
        <v>69.343000000000004</v>
      </c>
      <c r="J33" s="18">
        <f t="shared" si="1"/>
        <v>34.671500000000002</v>
      </c>
      <c r="K33" s="16">
        <v>62.25</v>
      </c>
      <c r="L33" s="20">
        <f t="shared" si="2"/>
        <v>31.125</v>
      </c>
      <c r="M33" s="19">
        <f t="shared" si="3"/>
        <v>65.796500000000009</v>
      </c>
      <c r="N33" s="19">
        <f t="shared" si="4"/>
        <v>39.477900000000005</v>
      </c>
      <c r="O33" s="19">
        <f t="shared" si="5"/>
        <v>44.154530000000001</v>
      </c>
      <c r="P33" s="25">
        <v>62.6</v>
      </c>
      <c r="Q33" s="19">
        <f t="shared" si="6"/>
        <v>18.78</v>
      </c>
      <c r="R33" s="33">
        <f t="shared" si="7"/>
        <v>62.934530000000002</v>
      </c>
    </row>
    <row r="34" spans="1:20">
      <c r="A34" s="5">
        <v>31</v>
      </c>
      <c r="B34" s="48"/>
      <c r="C34" s="50"/>
      <c r="D34" s="50"/>
      <c r="E34" s="14">
        <v>2018090167</v>
      </c>
      <c r="F34" s="1" t="s">
        <v>33</v>
      </c>
      <c r="G34" s="15">
        <v>70</v>
      </c>
      <c r="H34" s="18">
        <f t="shared" si="0"/>
        <v>28</v>
      </c>
      <c r="I34" s="16">
        <v>71.076999999999998</v>
      </c>
      <c r="J34" s="18">
        <f t="shared" si="1"/>
        <v>35.538499999999999</v>
      </c>
      <c r="K34" s="16">
        <v>53.5</v>
      </c>
      <c r="L34" s="20">
        <f t="shared" si="2"/>
        <v>26.75</v>
      </c>
      <c r="M34" s="19">
        <f t="shared" si="3"/>
        <v>62.288499999999999</v>
      </c>
      <c r="N34" s="19">
        <f t="shared" si="4"/>
        <v>37.373100000000001</v>
      </c>
      <c r="O34" s="19">
        <f t="shared" si="5"/>
        <v>45.761169999999993</v>
      </c>
      <c r="P34" s="25"/>
      <c r="Q34" s="19">
        <f t="shared" si="6"/>
        <v>0</v>
      </c>
      <c r="R34" s="33">
        <f t="shared" si="7"/>
        <v>45.761169999999993</v>
      </c>
    </row>
    <row r="35" spans="1:20">
      <c r="A35" s="5">
        <v>32</v>
      </c>
      <c r="B35" s="48"/>
      <c r="C35" s="50" t="s">
        <v>37</v>
      </c>
      <c r="D35" s="52" t="s">
        <v>64</v>
      </c>
      <c r="E35" s="14">
        <v>2018090252</v>
      </c>
      <c r="F35" s="11" t="s">
        <v>50</v>
      </c>
      <c r="G35" s="15">
        <v>59</v>
      </c>
      <c r="H35" s="18">
        <f t="shared" si="0"/>
        <v>23.6</v>
      </c>
      <c r="I35" s="16">
        <v>89.051000000000002</v>
      </c>
      <c r="J35" s="18">
        <f t="shared" si="1"/>
        <v>44.525500000000001</v>
      </c>
      <c r="K35" s="16">
        <v>98.332999999999998</v>
      </c>
      <c r="L35" s="20">
        <f t="shared" si="2"/>
        <v>49.166499999999999</v>
      </c>
      <c r="M35" s="19">
        <f t="shared" si="3"/>
        <v>93.692000000000007</v>
      </c>
      <c r="N35" s="19">
        <f t="shared" si="4"/>
        <v>56.215200000000003</v>
      </c>
      <c r="O35" s="19">
        <f t="shared" si="5"/>
        <v>55.870640000000002</v>
      </c>
      <c r="P35" s="26">
        <v>82.2</v>
      </c>
      <c r="Q35" s="19">
        <f t="shared" si="6"/>
        <v>24.66</v>
      </c>
      <c r="R35" s="33">
        <f t="shared" si="7"/>
        <v>80.530640000000005</v>
      </c>
      <c r="S35" s="5">
        <v>1</v>
      </c>
      <c r="T35" s="31" t="s">
        <v>153</v>
      </c>
    </row>
    <row r="36" spans="1:20">
      <c r="A36" s="5">
        <v>33</v>
      </c>
      <c r="B36" s="48"/>
      <c r="C36" s="50"/>
      <c r="D36" s="52"/>
      <c r="E36" s="14">
        <v>2018090261</v>
      </c>
      <c r="F36" s="11" t="s">
        <v>52</v>
      </c>
      <c r="G36" s="15">
        <v>69</v>
      </c>
      <c r="H36" s="18">
        <f t="shared" ref="H36:H67" si="8">G36*0.4</f>
        <v>27.6</v>
      </c>
      <c r="I36" s="16">
        <v>71.897999999999996</v>
      </c>
      <c r="J36" s="18">
        <f t="shared" ref="J36:J67" si="9">I36*0.5</f>
        <v>35.948999999999998</v>
      </c>
      <c r="K36" s="16">
        <v>69.25</v>
      </c>
      <c r="L36" s="20">
        <f t="shared" ref="L36:L67" si="10">K36*0.5</f>
        <v>34.625</v>
      </c>
      <c r="M36" s="19">
        <f t="shared" ref="M36:M67" si="11">J36+L36</f>
        <v>70.573999999999998</v>
      </c>
      <c r="N36" s="19">
        <f t="shared" ref="N36:N67" si="12">M36*0.6</f>
        <v>42.3444</v>
      </c>
      <c r="O36" s="19">
        <f t="shared" ref="O36:O67" si="13">(H36+N36)*0.7</f>
        <v>48.961079999999995</v>
      </c>
      <c r="P36" s="26">
        <v>84.8</v>
      </c>
      <c r="Q36" s="19">
        <f t="shared" ref="Q36:Q57" si="14">P36*0.3</f>
        <v>25.439999999999998</v>
      </c>
      <c r="R36" s="33">
        <f t="shared" ref="R36:R67" si="15">O36+Q36</f>
        <v>74.401079999999993</v>
      </c>
      <c r="S36" s="5">
        <v>2</v>
      </c>
      <c r="T36" s="31" t="s">
        <v>153</v>
      </c>
    </row>
    <row r="37" spans="1:20">
      <c r="A37" s="5">
        <v>34</v>
      </c>
      <c r="B37" s="48"/>
      <c r="C37" s="50"/>
      <c r="D37" s="52"/>
      <c r="E37" s="14">
        <v>2018090217</v>
      </c>
      <c r="F37" s="6" t="s">
        <v>43</v>
      </c>
      <c r="G37" s="15">
        <v>57</v>
      </c>
      <c r="H37" s="18">
        <f t="shared" si="8"/>
        <v>22.8</v>
      </c>
      <c r="I37" s="16">
        <v>72.718999999999994</v>
      </c>
      <c r="J37" s="18">
        <f t="shared" si="9"/>
        <v>36.359499999999997</v>
      </c>
      <c r="K37" s="16">
        <v>73.082999999999998</v>
      </c>
      <c r="L37" s="20">
        <f t="shared" si="10"/>
        <v>36.541499999999999</v>
      </c>
      <c r="M37" s="19">
        <f t="shared" si="11"/>
        <v>72.900999999999996</v>
      </c>
      <c r="N37" s="19">
        <f t="shared" si="12"/>
        <v>43.740599999999993</v>
      </c>
      <c r="O37" s="19">
        <f t="shared" si="13"/>
        <v>46.578419999999994</v>
      </c>
      <c r="P37" s="26">
        <v>75.8</v>
      </c>
      <c r="Q37" s="19">
        <f t="shared" si="14"/>
        <v>22.74</v>
      </c>
      <c r="R37" s="33">
        <f t="shared" si="15"/>
        <v>69.318419999999989</v>
      </c>
      <c r="S37" s="5">
        <v>3</v>
      </c>
      <c r="T37" s="31" t="s">
        <v>153</v>
      </c>
    </row>
    <row r="38" spans="1:20">
      <c r="A38" s="5">
        <v>35</v>
      </c>
      <c r="B38" s="48"/>
      <c r="C38" s="50"/>
      <c r="D38" s="52"/>
      <c r="E38" s="14">
        <v>2018090213</v>
      </c>
      <c r="F38" s="6" t="s">
        <v>42</v>
      </c>
      <c r="G38" s="15">
        <v>65</v>
      </c>
      <c r="H38" s="18">
        <f t="shared" si="8"/>
        <v>26</v>
      </c>
      <c r="I38" s="16">
        <v>64.69</v>
      </c>
      <c r="J38" s="18">
        <f t="shared" si="9"/>
        <v>32.344999999999999</v>
      </c>
      <c r="K38" s="16">
        <v>56.582999999999998</v>
      </c>
      <c r="L38" s="20">
        <f t="shared" si="10"/>
        <v>28.291499999999999</v>
      </c>
      <c r="M38" s="19">
        <f t="shared" si="11"/>
        <v>60.636499999999998</v>
      </c>
      <c r="N38" s="19">
        <f t="shared" si="12"/>
        <v>36.381899999999995</v>
      </c>
      <c r="O38" s="19">
        <f t="shared" si="13"/>
        <v>43.667329999999993</v>
      </c>
      <c r="P38" s="26">
        <v>77</v>
      </c>
      <c r="Q38" s="19">
        <f t="shared" si="14"/>
        <v>23.099999999999998</v>
      </c>
      <c r="R38" s="33">
        <f t="shared" si="15"/>
        <v>66.767329999999987</v>
      </c>
      <c r="S38" s="5">
        <v>4</v>
      </c>
      <c r="T38" s="31" t="s">
        <v>153</v>
      </c>
    </row>
    <row r="39" spans="1:20">
      <c r="A39" s="5">
        <v>36</v>
      </c>
      <c r="B39" s="48"/>
      <c r="C39" s="50"/>
      <c r="D39" s="52"/>
      <c r="E39" s="14">
        <v>2018090219</v>
      </c>
      <c r="F39" s="6" t="s">
        <v>45</v>
      </c>
      <c r="G39" s="15">
        <v>51</v>
      </c>
      <c r="H39" s="18">
        <f t="shared" si="8"/>
        <v>20.400000000000002</v>
      </c>
      <c r="I39" s="16">
        <v>67.518000000000001</v>
      </c>
      <c r="J39" s="18">
        <f t="shared" si="9"/>
        <v>33.759</v>
      </c>
      <c r="K39" s="16">
        <v>68.25</v>
      </c>
      <c r="L39" s="20">
        <f t="shared" si="10"/>
        <v>34.125</v>
      </c>
      <c r="M39" s="19">
        <f t="shared" si="11"/>
        <v>67.884</v>
      </c>
      <c r="N39" s="19">
        <f t="shared" si="12"/>
        <v>40.730399999999996</v>
      </c>
      <c r="O39" s="19">
        <f t="shared" si="13"/>
        <v>42.791279999999993</v>
      </c>
      <c r="P39" s="26">
        <v>77.7</v>
      </c>
      <c r="Q39" s="19">
        <f t="shared" si="14"/>
        <v>23.31</v>
      </c>
      <c r="R39" s="33">
        <f t="shared" si="15"/>
        <v>66.101279999999988</v>
      </c>
      <c r="S39" s="5">
        <v>5</v>
      </c>
      <c r="T39" s="31" t="s">
        <v>153</v>
      </c>
    </row>
    <row r="40" spans="1:20">
      <c r="A40" s="5">
        <v>37</v>
      </c>
      <c r="B40" s="48"/>
      <c r="C40" s="50"/>
      <c r="D40" s="52"/>
      <c r="E40" s="14">
        <v>2018090266</v>
      </c>
      <c r="F40" s="11" t="s">
        <v>55</v>
      </c>
      <c r="G40" s="15">
        <v>64</v>
      </c>
      <c r="H40" s="18">
        <f t="shared" si="8"/>
        <v>25.6</v>
      </c>
      <c r="I40" s="16">
        <v>51.551000000000002</v>
      </c>
      <c r="J40" s="18">
        <f t="shared" si="9"/>
        <v>25.775500000000001</v>
      </c>
      <c r="K40" s="16">
        <v>68.75</v>
      </c>
      <c r="L40" s="20">
        <f t="shared" si="10"/>
        <v>34.375</v>
      </c>
      <c r="M40" s="19">
        <f t="shared" si="11"/>
        <v>60.150500000000001</v>
      </c>
      <c r="N40" s="19">
        <f t="shared" si="12"/>
        <v>36.090299999999999</v>
      </c>
      <c r="O40" s="19">
        <f t="shared" si="13"/>
        <v>43.183209999999995</v>
      </c>
      <c r="P40" s="26">
        <v>76.3</v>
      </c>
      <c r="Q40" s="19">
        <f t="shared" si="14"/>
        <v>22.889999999999997</v>
      </c>
      <c r="R40" s="33">
        <f t="shared" si="15"/>
        <v>66.073209999999989</v>
      </c>
      <c r="S40" s="5">
        <v>6</v>
      </c>
      <c r="T40" s="31" t="s">
        <v>153</v>
      </c>
    </row>
    <row r="41" spans="1:20">
      <c r="A41" s="5">
        <v>38</v>
      </c>
      <c r="B41" s="48"/>
      <c r="C41" s="50"/>
      <c r="D41" s="52"/>
      <c r="E41" s="14">
        <v>2018090260</v>
      </c>
      <c r="F41" s="11" t="s">
        <v>51</v>
      </c>
      <c r="G41" s="15">
        <v>59</v>
      </c>
      <c r="H41" s="18">
        <f t="shared" si="8"/>
        <v>23.6</v>
      </c>
      <c r="I41" s="16">
        <v>64.325000000000003</v>
      </c>
      <c r="J41" s="18">
        <f t="shared" si="9"/>
        <v>32.162500000000001</v>
      </c>
      <c r="K41" s="16">
        <v>58.5</v>
      </c>
      <c r="L41" s="20">
        <f t="shared" si="10"/>
        <v>29.25</v>
      </c>
      <c r="M41" s="19">
        <f t="shared" si="11"/>
        <v>61.412500000000001</v>
      </c>
      <c r="N41" s="19">
        <f t="shared" si="12"/>
        <v>36.847499999999997</v>
      </c>
      <c r="O41" s="19">
        <f t="shared" si="13"/>
        <v>42.313249999999996</v>
      </c>
      <c r="P41" s="26">
        <v>78.8</v>
      </c>
      <c r="Q41" s="19">
        <f t="shared" si="14"/>
        <v>23.639999999999997</v>
      </c>
      <c r="R41" s="33">
        <f t="shared" si="15"/>
        <v>65.953249999999997</v>
      </c>
      <c r="S41" s="5">
        <v>7</v>
      </c>
      <c r="T41" s="31" t="s">
        <v>153</v>
      </c>
    </row>
    <row r="42" spans="1:20">
      <c r="A42" s="5">
        <v>39</v>
      </c>
      <c r="B42" s="48"/>
      <c r="C42" s="50"/>
      <c r="D42" s="52"/>
      <c r="E42" s="14">
        <v>2018090283</v>
      </c>
      <c r="F42" s="11" t="s">
        <v>60</v>
      </c>
      <c r="G42" s="15">
        <v>53</v>
      </c>
      <c r="H42" s="18">
        <f t="shared" si="8"/>
        <v>21.200000000000003</v>
      </c>
      <c r="I42" s="16">
        <v>69.525999999999996</v>
      </c>
      <c r="J42" s="18">
        <f t="shared" si="9"/>
        <v>34.762999999999998</v>
      </c>
      <c r="K42" s="16">
        <v>64.667000000000002</v>
      </c>
      <c r="L42" s="20">
        <f t="shared" si="10"/>
        <v>32.333500000000001</v>
      </c>
      <c r="M42" s="19">
        <f t="shared" si="11"/>
        <v>67.096499999999992</v>
      </c>
      <c r="N42" s="19">
        <f t="shared" si="12"/>
        <v>40.257899999999992</v>
      </c>
      <c r="O42" s="19">
        <f t="shared" si="13"/>
        <v>43.020529999999994</v>
      </c>
      <c r="P42" s="26">
        <v>75.400000000000006</v>
      </c>
      <c r="Q42" s="19">
        <f t="shared" si="14"/>
        <v>22.62</v>
      </c>
      <c r="R42" s="33">
        <f t="shared" si="15"/>
        <v>65.640529999999998</v>
      </c>
      <c r="S42" s="5">
        <v>8</v>
      </c>
      <c r="T42" s="31" t="s">
        <v>153</v>
      </c>
    </row>
    <row r="43" spans="1:20">
      <c r="A43" s="5">
        <v>40</v>
      </c>
      <c r="B43" s="48"/>
      <c r="C43" s="50"/>
      <c r="D43" s="52"/>
      <c r="E43" s="14">
        <v>2018090284</v>
      </c>
      <c r="F43" s="11" t="s">
        <v>61</v>
      </c>
      <c r="G43" s="15">
        <v>61</v>
      </c>
      <c r="H43" s="18">
        <f t="shared" si="8"/>
        <v>24.400000000000002</v>
      </c>
      <c r="I43" s="16">
        <v>66.058000000000007</v>
      </c>
      <c r="J43" s="18">
        <f t="shared" si="9"/>
        <v>33.029000000000003</v>
      </c>
      <c r="K43" s="16">
        <v>46</v>
      </c>
      <c r="L43" s="20">
        <f t="shared" si="10"/>
        <v>23</v>
      </c>
      <c r="M43" s="19">
        <f t="shared" si="11"/>
        <v>56.029000000000003</v>
      </c>
      <c r="N43" s="19">
        <f t="shared" si="12"/>
        <v>33.617400000000004</v>
      </c>
      <c r="O43" s="19">
        <f t="shared" si="13"/>
        <v>40.612180000000002</v>
      </c>
      <c r="P43" s="26">
        <v>81.8</v>
      </c>
      <c r="Q43" s="19">
        <f t="shared" si="14"/>
        <v>24.54</v>
      </c>
      <c r="R43" s="33">
        <f t="shared" si="15"/>
        <v>65.152180000000001</v>
      </c>
      <c r="S43" s="5">
        <v>9</v>
      </c>
      <c r="T43" s="31" t="s">
        <v>153</v>
      </c>
    </row>
    <row r="44" spans="1:20">
      <c r="A44" s="5">
        <v>41</v>
      </c>
      <c r="B44" s="48"/>
      <c r="C44" s="50"/>
      <c r="D44" s="52"/>
      <c r="E44" s="14">
        <v>2018090204</v>
      </c>
      <c r="F44" s="6" t="s">
        <v>40</v>
      </c>
      <c r="G44" s="15">
        <v>49</v>
      </c>
      <c r="H44" s="18">
        <f t="shared" si="8"/>
        <v>19.600000000000001</v>
      </c>
      <c r="I44" s="16">
        <v>71.076999999999998</v>
      </c>
      <c r="J44" s="18">
        <f t="shared" si="9"/>
        <v>35.538499999999999</v>
      </c>
      <c r="K44" s="16">
        <v>58.832999999999998</v>
      </c>
      <c r="L44" s="20">
        <f t="shared" si="10"/>
        <v>29.416499999999999</v>
      </c>
      <c r="M44" s="19">
        <f t="shared" si="11"/>
        <v>64.954999999999998</v>
      </c>
      <c r="N44" s="19">
        <f t="shared" si="12"/>
        <v>38.972999999999999</v>
      </c>
      <c r="O44" s="19">
        <f t="shared" si="13"/>
        <v>41.001100000000001</v>
      </c>
      <c r="P44" s="26">
        <v>79.400000000000006</v>
      </c>
      <c r="Q44" s="19">
        <f t="shared" si="14"/>
        <v>23.82</v>
      </c>
      <c r="R44" s="33">
        <f t="shared" si="15"/>
        <v>64.821100000000001</v>
      </c>
      <c r="S44" s="5">
        <v>10</v>
      </c>
      <c r="T44" s="31" t="s">
        <v>153</v>
      </c>
    </row>
    <row r="45" spans="1:20">
      <c r="A45" s="5">
        <v>42</v>
      </c>
      <c r="B45" s="48"/>
      <c r="C45" s="50"/>
      <c r="D45" s="52"/>
      <c r="E45" s="14">
        <v>2018090245</v>
      </c>
      <c r="F45" s="11" t="s">
        <v>48</v>
      </c>
      <c r="G45" s="15">
        <v>59</v>
      </c>
      <c r="H45" s="18">
        <f t="shared" si="8"/>
        <v>23.6</v>
      </c>
      <c r="I45" s="16">
        <v>63.139000000000003</v>
      </c>
      <c r="J45" s="18">
        <f t="shared" si="9"/>
        <v>31.569500000000001</v>
      </c>
      <c r="K45" s="16">
        <v>48.25</v>
      </c>
      <c r="L45" s="20">
        <f t="shared" si="10"/>
        <v>24.125</v>
      </c>
      <c r="M45" s="19">
        <f t="shared" si="11"/>
        <v>55.694500000000005</v>
      </c>
      <c r="N45" s="19">
        <f t="shared" si="12"/>
        <v>33.416699999999999</v>
      </c>
      <c r="O45" s="19">
        <f t="shared" si="13"/>
        <v>39.91169</v>
      </c>
      <c r="P45" s="26">
        <v>81.2</v>
      </c>
      <c r="Q45" s="19">
        <f t="shared" si="14"/>
        <v>24.36</v>
      </c>
      <c r="R45" s="33">
        <f t="shared" si="15"/>
        <v>64.271690000000007</v>
      </c>
      <c r="S45" s="5">
        <v>11</v>
      </c>
      <c r="T45" s="31" t="s">
        <v>153</v>
      </c>
    </row>
    <row r="46" spans="1:20">
      <c r="A46" s="5">
        <v>43</v>
      </c>
      <c r="B46" s="48"/>
      <c r="C46" s="50"/>
      <c r="D46" s="52"/>
      <c r="E46" s="14">
        <v>2018090193</v>
      </c>
      <c r="F46" s="6" t="s">
        <v>38</v>
      </c>
      <c r="G46" s="15">
        <v>57</v>
      </c>
      <c r="H46" s="18">
        <f t="shared" si="8"/>
        <v>22.8</v>
      </c>
      <c r="I46" s="16">
        <v>74.909000000000006</v>
      </c>
      <c r="J46" s="18">
        <f t="shared" si="9"/>
        <v>37.454500000000003</v>
      </c>
      <c r="K46" s="16">
        <v>62.582999999999998</v>
      </c>
      <c r="L46" s="20">
        <f t="shared" si="10"/>
        <v>31.291499999999999</v>
      </c>
      <c r="M46" s="19">
        <f t="shared" si="11"/>
        <v>68.746000000000009</v>
      </c>
      <c r="N46" s="19">
        <f t="shared" si="12"/>
        <v>41.247600000000006</v>
      </c>
      <c r="O46" s="19">
        <f t="shared" si="13"/>
        <v>44.833320000000001</v>
      </c>
      <c r="P46" s="26">
        <v>62</v>
      </c>
      <c r="Q46" s="19">
        <f t="shared" si="14"/>
        <v>18.599999999999998</v>
      </c>
      <c r="R46" s="33">
        <f t="shared" si="15"/>
        <v>63.433319999999995</v>
      </c>
      <c r="S46" s="5">
        <v>12</v>
      </c>
      <c r="T46" s="31" t="s">
        <v>153</v>
      </c>
    </row>
    <row r="47" spans="1:20">
      <c r="A47" s="5">
        <v>44</v>
      </c>
      <c r="B47" s="48"/>
      <c r="C47" s="50"/>
      <c r="D47" s="52"/>
      <c r="E47" s="14">
        <v>2018090226</v>
      </c>
      <c r="F47" s="6" t="s">
        <v>46</v>
      </c>
      <c r="G47" s="15">
        <v>80</v>
      </c>
      <c r="H47" s="18">
        <f t="shared" si="8"/>
        <v>32</v>
      </c>
      <c r="I47" s="16">
        <v>41.970999999999997</v>
      </c>
      <c r="J47" s="18">
        <f t="shared" si="9"/>
        <v>20.985499999999998</v>
      </c>
      <c r="K47" s="16">
        <v>37.75</v>
      </c>
      <c r="L47" s="20">
        <f t="shared" si="10"/>
        <v>18.875</v>
      </c>
      <c r="M47" s="19">
        <f t="shared" si="11"/>
        <v>39.860500000000002</v>
      </c>
      <c r="N47" s="19">
        <f t="shared" si="12"/>
        <v>23.9163</v>
      </c>
      <c r="O47" s="19">
        <f t="shared" si="13"/>
        <v>39.14141</v>
      </c>
      <c r="P47" s="26">
        <v>79.8</v>
      </c>
      <c r="Q47" s="19">
        <f t="shared" si="14"/>
        <v>23.939999999999998</v>
      </c>
      <c r="R47" s="33">
        <f t="shared" si="15"/>
        <v>63.081409999999998</v>
      </c>
      <c r="S47" s="5">
        <v>13</v>
      </c>
      <c r="T47" s="31" t="s">
        <v>153</v>
      </c>
    </row>
    <row r="48" spans="1:20">
      <c r="A48" s="5">
        <v>45</v>
      </c>
      <c r="B48" s="48"/>
      <c r="C48" s="50"/>
      <c r="D48" s="52"/>
      <c r="E48" s="14">
        <v>2018090264</v>
      </c>
      <c r="F48" s="11" t="s">
        <v>54</v>
      </c>
      <c r="G48" s="15">
        <v>63</v>
      </c>
      <c r="H48" s="18">
        <f t="shared" si="8"/>
        <v>25.200000000000003</v>
      </c>
      <c r="I48" s="16">
        <v>47.353999999999999</v>
      </c>
      <c r="J48" s="18">
        <f t="shared" si="9"/>
        <v>23.677</v>
      </c>
      <c r="K48" s="16">
        <v>55.582999999999998</v>
      </c>
      <c r="L48" s="20">
        <f t="shared" si="10"/>
        <v>27.791499999999999</v>
      </c>
      <c r="M48" s="19">
        <f t="shared" si="11"/>
        <v>51.468499999999999</v>
      </c>
      <c r="N48" s="19">
        <f t="shared" si="12"/>
        <v>30.881099999999996</v>
      </c>
      <c r="O48" s="19">
        <f t="shared" si="13"/>
        <v>39.256769999999996</v>
      </c>
      <c r="P48" s="27">
        <v>79.3</v>
      </c>
      <c r="Q48" s="19">
        <f t="shared" si="14"/>
        <v>23.79</v>
      </c>
      <c r="R48" s="33">
        <f t="shared" si="15"/>
        <v>63.046769999999995</v>
      </c>
    </row>
    <row r="49" spans="1:20">
      <c r="A49" s="5">
        <v>46</v>
      </c>
      <c r="B49" s="48"/>
      <c r="C49" s="50"/>
      <c r="D49" s="52"/>
      <c r="E49" s="14">
        <v>2018090280</v>
      </c>
      <c r="F49" s="11" t="s">
        <v>59</v>
      </c>
      <c r="G49" s="15">
        <v>65</v>
      </c>
      <c r="H49" s="18">
        <f t="shared" si="8"/>
        <v>26</v>
      </c>
      <c r="I49" s="16">
        <v>45.984999999999999</v>
      </c>
      <c r="J49" s="18">
        <f t="shared" si="9"/>
        <v>22.9925</v>
      </c>
      <c r="K49" s="16">
        <v>55.917000000000002</v>
      </c>
      <c r="L49" s="20">
        <f t="shared" si="10"/>
        <v>27.958500000000001</v>
      </c>
      <c r="M49" s="19">
        <f t="shared" si="11"/>
        <v>50.951000000000001</v>
      </c>
      <c r="N49" s="19">
        <f t="shared" si="12"/>
        <v>30.570599999999999</v>
      </c>
      <c r="O49" s="19">
        <f t="shared" si="13"/>
        <v>39.599419999999995</v>
      </c>
      <c r="P49" s="27">
        <v>77.400000000000006</v>
      </c>
      <c r="Q49" s="19">
        <f t="shared" si="14"/>
        <v>23.220000000000002</v>
      </c>
      <c r="R49" s="33">
        <f t="shared" si="15"/>
        <v>62.819419999999994</v>
      </c>
    </row>
    <row r="50" spans="1:20">
      <c r="A50" s="5">
        <v>47</v>
      </c>
      <c r="B50" s="48"/>
      <c r="C50" s="50"/>
      <c r="D50" s="52"/>
      <c r="E50" s="14">
        <v>2018090241</v>
      </c>
      <c r="F50" s="11" t="s">
        <v>47</v>
      </c>
      <c r="G50" s="15">
        <v>48</v>
      </c>
      <c r="H50" s="18">
        <f t="shared" si="8"/>
        <v>19.200000000000003</v>
      </c>
      <c r="I50" s="16">
        <v>67.518000000000001</v>
      </c>
      <c r="J50" s="18">
        <f t="shared" si="9"/>
        <v>33.759</v>
      </c>
      <c r="K50" s="16">
        <v>54.667000000000002</v>
      </c>
      <c r="L50" s="20">
        <f t="shared" si="10"/>
        <v>27.333500000000001</v>
      </c>
      <c r="M50" s="19">
        <f t="shared" si="11"/>
        <v>61.092500000000001</v>
      </c>
      <c r="N50" s="19">
        <f t="shared" si="12"/>
        <v>36.655499999999996</v>
      </c>
      <c r="O50" s="19">
        <f t="shared" si="13"/>
        <v>39.098849999999999</v>
      </c>
      <c r="P50" s="27">
        <v>78</v>
      </c>
      <c r="Q50" s="19">
        <f t="shared" si="14"/>
        <v>23.4</v>
      </c>
      <c r="R50" s="33">
        <f t="shared" si="15"/>
        <v>62.498849999999997</v>
      </c>
    </row>
    <row r="51" spans="1:20">
      <c r="A51" s="5">
        <v>48</v>
      </c>
      <c r="B51" s="48"/>
      <c r="C51" s="50"/>
      <c r="D51" s="52"/>
      <c r="E51" s="14">
        <v>2018090278</v>
      </c>
      <c r="F51" s="11" t="s">
        <v>58</v>
      </c>
      <c r="G51" s="15">
        <v>48</v>
      </c>
      <c r="H51" s="18">
        <f t="shared" si="8"/>
        <v>19.200000000000003</v>
      </c>
      <c r="I51" s="16">
        <v>70.254999999999995</v>
      </c>
      <c r="J51" s="18">
        <f t="shared" si="9"/>
        <v>35.127499999999998</v>
      </c>
      <c r="K51" s="16">
        <v>58.5</v>
      </c>
      <c r="L51" s="20">
        <f t="shared" si="10"/>
        <v>29.25</v>
      </c>
      <c r="M51" s="19">
        <f t="shared" si="11"/>
        <v>64.377499999999998</v>
      </c>
      <c r="N51" s="19">
        <f t="shared" si="12"/>
        <v>38.6265</v>
      </c>
      <c r="O51" s="19">
        <f t="shared" si="13"/>
        <v>40.478549999999998</v>
      </c>
      <c r="P51" s="27">
        <v>73.400000000000006</v>
      </c>
      <c r="Q51" s="19">
        <f t="shared" si="14"/>
        <v>22.02</v>
      </c>
      <c r="R51" s="33">
        <f t="shared" si="15"/>
        <v>62.498549999999994</v>
      </c>
    </row>
    <row r="52" spans="1:20">
      <c r="A52" s="5">
        <v>49</v>
      </c>
      <c r="B52" s="48"/>
      <c r="C52" s="50"/>
      <c r="D52" s="52"/>
      <c r="E52" s="14">
        <v>2018090273</v>
      </c>
      <c r="F52" s="11" t="s">
        <v>56</v>
      </c>
      <c r="G52" s="15">
        <v>44</v>
      </c>
      <c r="H52" s="18">
        <f t="shared" si="8"/>
        <v>17.600000000000001</v>
      </c>
      <c r="I52" s="16">
        <v>60.036000000000001</v>
      </c>
      <c r="J52" s="18">
        <f t="shared" si="9"/>
        <v>30.018000000000001</v>
      </c>
      <c r="K52" s="16">
        <v>72.332999999999998</v>
      </c>
      <c r="L52" s="20">
        <f t="shared" si="10"/>
        <v>36.166499999999999</v>
      </c>
      <c r="M52" s="19">
        <f t="shared" si="11"/>
        <v>66.1845</v>
      </c>
      <c r="N52" s="19">
        <f t="shared" si="12"/>
        <v>39.710699999999996</v>
      </c>
      <c r="O52" s="19">
        <f t="shared" si="13"/>
        <v>40.117489999999997</v>
      </c>
      <c r="P52" s="27">
        <v>72.599999999999994</v>
      </c>
      <c r="Q52" s="19">
        <f t="shared" si="14"/>
        <v>21.779999999999998</v>
      </c>
      <c r="R52" s="33">
        <f t="shared" si="15"/>
        <v>61.897489999999991</v>
      </c>
    </row>
    <row r="53" spans="1:20">
      <c r="A53" s="5">
        <v>50</v>
      </c>
      <c r="B53" s="48"/>
      <c r="C53" s="50"/>
      <c r="D53" s="52"/>
      <c r="E53" s="14">
        <v>2018090207</v>
      </c>
      <c r="F53" s="6" t="s">
        <v>41</v>
      </c>
      <c r="G53" s="15">
        <v>60</v>
      </c>
      <c r="H53" s="18">
        <f t="shared" si="8"/>
        <v>24</v>
      </c>
      <c r="I53" s="16">
        <v>58.029000000000003</v>
      </c>
      <c r="J53" s="18">
        <f t="shared" si="9"/>
        <v>29.014500000000002</v>
      </c>
      <c r="K53" s="16">
        <v>56.917000000000002</v>
      </c>
      <c r="L53" s="20">
        <f t="shared" si="10"/>
        <v>28.458500000000001</v>
      </c>
      <c r="M53" s="19">
        <f t="shared" si="11"/>
        <v>57.472999999999999</v>
      </c>
      <c r="N53" s="19">
        <f t="shared" si="12"/>
        <v>34.483799999999995</v>
      </c>
      <c r="O53" s="19">
        <f t="shared" si="13"/>
        <v>40.938659999999992</v>
      </c>
      <c r="P53" s="27">
        <v>69.8</v>
      </c>
      <c r="Q53" s="19">
        <f t="shared" si="14"/>
        <v>20.939999999999998</v>
      </c>
      <c r="R53" s="33">
        <f t="shared" si="15"/>
        <v>61.878659999999989</v>
      </c>
    </row>
    <row r="54" spans="1:20">
      <c r="A54" s="5">
        <v>51</v>
      </c>
      <c r="B54" s="48"/>
      <c r="C54" s="50"/>
      <c r="D54" s="52"/>
      <c r="E54" s="14">
        <v>2018090247</v>
      </c>
      <c r="F54" s="11" t="s">
        <v>49</v>
      </c>
      <c r="G54" s="15">
        <v>52</v>
      </c>
      <c r="H54" s="18">
        <f t="shared" si="8"/>
        <v>20.8</v>
      </c>
      <c r="I54" s="16">
        <v>58.484999999999999</v>
      </c>
      <c r="J54" s="18">
        <f t="shared" si="9"/>
        <v>29.2425</v>
      </c>
      <c r="K54" s="16">
        <v>56.75</v>
      </c>
      <c r="L54" s="20">
        <f t="shared" si="10"/>
        <v>28.375</v>
      </c>
      <c r="M54" s="19">
        <f t="shared" si="11"/>
        <v>57.6175</v>
      </c>
      <c r="N54" s="19">
        <f t="shared" si="12"/>
        <v>34.570499999999996</v>
      </c>
      <c r="O54" s="19">
        <f t="shared" si="13"/>
        <v>38.759349999999991</v>
      </c>
      <c r="P54" s="27">
        <v>74.900000000000006</v>
      </c>
      <c r="Q54" s="19">
        <f t="shared" si="14"/>
        <v>22.470000000000002</v>
      </c>
      <c r="R54" s="33">
        <f t="shared" si="15"/>
        <v>61.229349999999997</v>
      </c>
    </row>
    <row r="55" spans="1:20">
      <c r="A55" s="5">
        <v>52</v>
      </c>
      <c r="B55" s="48"/>
      <c r="C55" s="50"/>
      <c r="D55" s="52"/>
      <c r="E55" s="14">
        <v>2018090202</v>
      </c>
      <c r="F55" s="6" t="s">
        <v>39</v>
      </c>
      <c r="G55" s="15">
        <v>54</v>
      </c>
      <c r="H55" s="18">
        <f t="shared" si="8"/>
        <v>21.6</v>
      </c>
      <c r="I55" s="16">
        <v>60.948999999999998</v>
      </c>
      <c r="J55" s="18">
        <f t="shared" si="9"/>
        <v>30.474499999999999</v>
      </c>
      <c r="K55" s="16">
        <v>48.75</v>
      </c>
      <c r="L55" s="20">
        <f t="shared" si="10"/>
        <v>24.375</v>
      </c>
      <c r="M55" s="19">
        <f t="shared" si="11"/>
        <v>54.849499999999999</v>
      </c>
      <c r="N55" s="19">
        <f t="shared" si="12"/>
        <v>32.909700000000001</v>
      </c>
      <c r="O55" s="19">
        <f t="shared" si="13"/>
        <v>38.156790000000001</v>
      </c>
      <c r="P55" s="27">
        <v>76.900000000000006</v>
      </c>
      <c r="Q55" s="19">
        <f t="shared" si="14"/>
        <v>23.07</v>
      </c>
      <c r="R55" s="33">
        <f t="shared" si="15"/>
        <v>61.226790000000001</v>
      </c>
    </row>
    <row r="56" spans="1:20">
      <c r="A56" s="5">
        <v>53</v>
      </c>
      <c r="B56" s="48"/>
      <c r="C56" s="50"/>
      <c r="D56" s="52"/>
      <c r="E56" s="14">
        <v>2018090218</v>
      </c>
      <c r="F56" s="6" t="s">
        <v>44</v>
      </c>
      <c r="G56" s="15">
        <v>45</v>
      </c>
      <c r="H56" s="18">
        <f t="shared" si="8"/>
        <v>18</v>
      </c>
      <c r="I56" s="16">
        <v>62.5</v>
      </c>
      <c r="J56" s="18">
        <f t="shared" si="9"/>
        <v>31.25</v>
      </c>
      <c r="K56" s="16">
        <v>63</v>
      </c>
      <c r="L56" s="20">
        <f t="shared" si="10"/>
        <v>31.5</v>
      </c>
      <c r="M56" s="19">
        <f t="shared" si="11"/>
        <v>62.75</v>
      </c>
      <c r="N56" s="19">
        <f t="shared" si="12"/>
        <v>37.65</v>
      </c>
      <c r="O56" s="19">
        <f t="shared" si="13"/>
        <v>38.954999999999998</v>
      </c>
      <c r="P56" s="27">
        <v>71.3</v>
      </c>
      <c r="Q56" s="19">
        <f t="shared" si="14"/>
        <v>21.389999999999997</v>
      </c>
      <c r="R56" s="33">
        <f t="shared" si="15"/>
        <v>60.344999999999999</v>
      </c>
    </row>
    <row r="57" spans="1:20">
      <c r="A57" s="5">
        <v>54</v>
      </c>
      <c r="B57" s="48"/>
      <c r="C57" s="50"/>
      <c r="D57" s="52"/>
      <c r="E57" s="14">
        <v>2018090262</v>
      </c>
      <c r="F57" s="11" t="s">
        <v>53</v>
      </c>
      <c r="G57" s="15">
        <v>49</v>
      </c>
      <c r="H57" s="18">
        <f t="shared" si="8"/>
        <v>19.600000000000001</v>
      </c>
      <c r="I57" s="16">
        <v>55.656999999999996</v>
      </c>
      <c r="J57" s="18">
        <f t="shared" si="9"/>
        <v>27.828499999999998</v>
      </c>
      <c r="K57" s="16">
        <v>57.582999999999998</v>
      </c>
      <c r="L57" s="20">
        <f t="shared" si="10"/>
        <v>28.791499999999999</v>
      </c>
      <c r="M57" s="19">
        <f t="shared" si="11"/>
        <v>56.62</v>
      </c>
      <c r="N57" s="19">
        <f t="shared" si="12"/>
        <v>33.971999999999994</v>
      </c>
      <c r="O57" s="19">
        <f t="shared" si="13"/>
        <v>37.500399999999992</v>
      </c>
      <c r="P57" s="27">
        <v>75.400000000000006</v>
      </c>
      <c r="Q57" s="19">
        <f t="shared" si="14"/>
        <v>22.62</v>
      </c>
      <c r="R57" s="33">
        <f t="shared" si="15"/>
        <v>60.120399999999989</v>
      </c>
    </row>
    <row r="58" spans="1:20">
      <c r="A58" s="5">
        <v>55</v>
      </c>
      <c r="B58" s="48"/>
      <c r="C58" s="50"/>
      <c r="D58" s="52"/>
      <c r="E58" s="14">
        <v>2018090286</v>
      </c>
      <c r="F58" s="11" t="s">
        <v>62</v>
      </c>
      <c r="G58" s="15">
        <v>66</v>
      </c>
      <c r="H58" s="18">
        <f t="shared" si="8"/>
        <v>26.400000000000002</v>
      </c>
      <c r="I58" s="16">
        <v>51.003999999999998</v>
      </c>
      <c r="J58" s="18">
        <f t="shared" si="9"/>
        <v>25.501999999999999</v>
      </c>
      <c r="K58" s="16">
        <v>50.75</v>
      </c>
      <c r="L58" s="20">
        <f t="shared" si="10"/>
        <v>25.375</v>
      </c>
      <c r="M58" s="19">
        <f t="shared" si="11"/>
        <v>50.876999999999995</v>
      </c>
      <c r="N58" s="19">
        <f t="shared" si="12"/>
        <v>30.526199999999996</v>
      </c>
      <c r="O58" s="19">
        <f t="shared" si="13"/>
        <v>39.848339999999993</v>
      </c>
      <c r="P58" s="28" t="s">
        <v>155</v>
      </c>
      <c r="R58" s="33">
        <f t="shared" si="15"/>
        <v>39.848339999999993</v>
      </c>
    </row>
    <row r="59" spans="1:20">
      <c r="A59" s="5">
        <v>56</v>
      </c>
      <c r="B59" s="48"/>
      <c r="C59" s="50"/>
      <c r="D59" s="52"/>
      <c r="E59" s="14">
        <v>2018090275</v>
      </c>
      <c r="F59" s="11" t="s">
        <v>57</v>
      </c>
      <c r="G59" s="15">
        <v>53</v>
      </c>
      <c r="H59" s="18">
        <f t="shared" si="8"/>
        <v>21.200000000000003</v>
      </c>
      <c r="I59" s="16">
        <v>49.453000000000003</v>
      </c>
      <c r="J59" s="18">
        <f t="shared" si="9"/>
        <v>24.726500000000001</v>
      </c>
      <c r="K59" s="16">
        <v>62.832999999999998</v>
      </c>
      <c r="L59" s="20">
        <f t="shared" si="10"/>
        <v>31.416499999999999</v>
      </c>
      <c r="M59" s="19">
        <f t="shared" si="11"/>
        <v>56.143000000000001</v>
      </c>
      <c r="N59" s="19">
        <f t="shared" si="12"/>
        <v>33.6858</v>
      </c>
      <c r="O59" s="19">
        <f t="shared" si="13"/>
        <v>38.420059999999999</v>
      </c>
      <c r="P59" s="28" t="s">
        <v>155</v>
      </c>
      <c r="R59" s="33">
        <f t="shared" si="15"/>
        <v>38.420059999999999</v>
      </c>
    </row>
    <row r="60" spans="1:20">
      <c r="A60" s="5">
        <v>57</v>
      </c>
      <c r="B60" s="48"/>
      <c r="C60" s="50"/>
      <c r="D60" s="52"/>
      <c r="E60" s="14">
        <v>2018090290</v>
      </c>
      <c r="F60" s="11" t="s">
        <v>63</v>
      </c>
      <c r="G60" s="15">
        <v>66</v>
      </c>
      <c r="H60" s="18">
        <f t="shared" si="8"/>
        <v>26.400000000000002</v>
      </c>
      <c r="I60" s="16">
        <v>42.244999999999997</v>
      </c>
      <c r="J60" s="18">
        <f t="shared" si="9"/>
        <v>21.122499999999999</v>
      </c>
      <c r="K60" s="16">
        <v>49.582999999999998</v>
      </c>
      <c r="L60" s="20">
        <f t="shared" si="10"/>
        <v>24.791499999999999</v>
      </c>
      <c r="M60" s="19">
        <f t="shared" si="11"/>
        <v>45.914000000000001</v>
      </c>
      <c r="N60" s="19">
        <f t="shared" si="12"/>
        <v>27.548400000000001</v>
      </c>
      <c r="O60" s="19">
        <f t="shared" si="13"/>
        <v>37.76388</v>
      </c>
      <c r="P60" s="28" t="s">
        <v>155</v>
      </c>
      <c r="R60" s="33">
        <f t="shared" si="15"/>
        <v>37.76388</v>
      </c>
    </row>
    <row r="61" spans="1:20">
      <c r="A61" s="5">
        <v>58</v>
      </c>
      <c r="B61" s="48"/>
      <c r="C61" s="50" t="s">
        <v>65</v>
      </c>
      <c r="D61" s="51" t="s">
        <v>78</v>
      </c>
      <c r="E61" s="14">
        <v>2018090372</v>
      </c>
      <c r="F61" s="8" t="s">
        <v>70</v>
      </c>
      <c r="G61" s="15">
        <v>76</v>
      </c>
      <c r="H61" s="18">
        <f t="shared" si="8"/>
        <v>30.400000000000002</v>
      </c>
      <c r="I61" s="16">
        <v>72.900999999999996</v>
      </c>
      <c r="J61" s="18">
        <f t="shared" si="9"/>
        <v>36.450499999999998</v>
      </c>
      <c r="K61" s="16">
        <v>63.832999999999998</v>
      </c>
      <c r="L61" s="20">
        <f t="shared" si="10"/>
        <v>31.916499999999999</v>
      </c>
      <c r="M61" s="19">
        <f t="shared" si="11"/>
        <v>68.36699999999999</v>
      </c>
      <c r="N61" s="19">
        <f t="shared" si="12"/>
        <v>41.020199999999996</v>
      </c>
      <c r="O61" s="19">
        <f t="shared" si="13"/>
        <v>49.994139999999994</v>
      </c>
      <c r="P61" s="29">
        <v>79.8</v>
      </c>
      <c r="Q61" s="19">
        <f t="shared" ref="Q61:Q72" si="16">P61*0.3</f>
        <v>23.939999999999998</v>
      </c>
      <c r="R61" s="33">
        <f t="shared" si="15"/>
        <v>73.934139999999985</v>
      </c>
      <c r="S61" s="5">
        <v>1</v>
      </c>
      <c r="T61" s="31" t="s">
        <v>153</v>
      </c>
    </row>
    <row r="62" spans="1:20">
      <c r="A62" s="5">
        <v>59</v>
      </c>
      <c r="B62" s="48"/>
      <c r="C62" s="50"/>
      <c r="D62" s="51"/>
      <c r="E62" s="14">
        <v>2018090426</v>
      </c>
      <c r="F62" s="8" t="s">
        <v>75</v>
      </c>
      <c r="G62" s="15">
        <v>50</v>
      </c>
      <c r="H62" s="18">
        <f t="shared" si="8"/>
        <v>20</v>
      </c>
      <c r="I62" s="16">
        <v>82.025999999999996</v>
      </c>
      <c r="J62" s="18">
        <f t="shared" si="9"/>
        <v>41.012999999999998</v>
      </c>
      <c r="K62" s="16">
        <v>80.25</v>
      </c>
      <c r="L62" s="20">
        <f t="shared" si="10"/>
        <v>40.125</v>
      </c>
      <c r="M62" s="19">
        <f t="shared" si="11"/>
        <v>81.138000000000005</v>
      </c>
      <c r="N62" s="19">
        <f t="shared" si="12"/>
        <v>48.6828</v>
      </c>
      <c r="O62" s="19">
        <f t="shared" si="13"/>
        <v>48.077959999999997</v>
      </c>
      <c r="P62" s="29">
        <v>84.6</v>
      </c>
      <c r="Q62" s="19">
        <f t="shared" si="16"/>
        <v>25.38</v>
      </c>
      <c r="R62" s="33">
        <f t="shared" si="15"/>
        <v>73.45796</v>
      </c>
      <c r="S62" s="5">
        <v>2</v>
      </c>
      <c r="T62" s="31" t="s">
        <v>153</v>
      </c>
    </row>
    <row r="63" spans="1:20">
      <c r="A63" s="5">
        <v>60</v>
      </c>
      <c r="B63" s="48"/>
      <c r="C63" s="50"/>
      <c r="D63" s="51"/>
      <c r="E63" s="14">
        <v>2018090373</v>
      </c>
      <c r="F63" s="8" t="s">
        <v>71</v>
      </c>
      <c r="G63" s="15">
        <v>70</v>
      </c>
      <c r="H63" s="18">
        <f t="shared" si="8"/>
        <v>28</v>
      </c>
      <c r="I63" s="16">
        <v>71.441999999999993</v>
      </c>
      <c r="J63" s="18">
        <f t="shared" si="9"/>
        <v>35.720999999999997</v>
      </c>
      <c r="K63" s="16">
        <v>64.167000000000002</v>
      </c>
      <c r="L63" s="20">
        <f t="shared" si="10"/>
        <v>32.083500000000001</v>
      </c>
      <c r="M63" s="19">
        <f t="shared" si="11"/>
        <v>67.80449999999999</v>
      </c>
      <c r="N63" s="19">
        <f t="shared" si="12"/>
        <v>40.68269999999999</v>
      </c>
      <c r="O63" s="19">
        <f t="shared" si="13"/>
        <v>48.077889999999982</v>
      </c>
      <c r="P63" s="29">
        <v>83.4</v>
      </c>
      <c r="Q63" s="19">
        <f t="shared" si="16"/>
        <v>25.02</v>
      </c>
      <c r="R63" s="33">
        <f t="shared" si="15"/>
        <v>73.097889999999978</v>
      </c>
      <c r="S63" s="5">
        <v>3</v>
      </c>
      <c r="T63" s="31" t="s">
        <v>153</v>
      </c>
    </row>
    <row r="64" spans="1:20">
      <c r="A64" s="5">
        <v>61</v>
      </c>
      <c r="B64" s="48"/>
      <c r="C64" s="50"/>
      <c r="D64" s="51"/>
      <c r="E64" s="14">
        <v>2018090366</v>
      </c>
      <c r="F64" s="8" t="s">
        <v>68</v>
      </c>
      <c r="G64" s="15">
        <v>52</v>
      </c>
      <c r="H64" s="18">
        <f t="shared" si="8"/>
        <v>20.8</v>
      </c>
      <c r="I64" s="16">
        <v>74.909000000000006</v>
      </c>
      <c r="J64" s="18">
        <f t="shared" si="9"/>
        <v>37.454500000000003</v>
      </c>
      <c r="K64" s="16">
        <v>77</v>
      </c>
      <c r="L64" s="20">
        <f t="shared" si="10"/>
        <v>38.5</v>
      </c>
      <c r="M64" s="19">
        <f t="shared" si="11"/>
        <v>75.954499999999996</v>
      </c>
      <c r="N64" s="19">
        <f t="shared" si="12"/>
        <v>45.572699999999998</v>
      </c>
      <c r="O64" s="19">
        <f t="shared" si="13"/>
        <v>46.460889999999992</v>
      </c>
      <c r="P64" s="29">
        <v>87.4</v>
      </c>
      <c r="Q64" s="19">
        <f t="shared" si="16"/>
        <v>26.220000000000002</v>
      </c>
      <c r="R64" s="33">
        <f t="shared" si="15"/>
        <v>72.680889999999991</v>
      </c>
      <c r="S64" s="5">
        <v>4</v>
      </c>
      <c r="T64" s="31" t="s">
        <v>153</v>
      </c>
    </row>
    <row r="65" spans="1:20">
      <c r="A65" s="5">
        <v>62</v>
      </c>
      <c r="B65" s="48"/>
      <c r="C65" s="50"/>
      <c r="D65" s="51"/>
      <c r="E65" s="14">
        <v>2018090414</v>
      </c>
      <c r="F65" s="8" t="s">
        <v>74</v>
      </c>
      <c r="G65" s="15">
        <v>60</v>
      </c>
      <c r="H65" s="18">
        <f t="shared" si="8"/>
        <v>24</v>
      </c>
      <c r="I65" s="16">
        <v>80.656999999999996</v>
      </c>
      <c r="J65" s="18">
        <f t="shared" si="9"/>
        <v>40.328499999999998</v>
      </c>
      <c r="K65" s="16">
        <v>74.417000000000002</v>
      </c>
      <c r="L65" s="20">
        <f t="shared" si="10"/>
        <v>37.208500000000001</v>
      </c>
      <c r="M65" s="19">
        <f t="shared" si="11"/>
        <v>77.537000000000006</v>
      </c>
      <c r="N65" s="19">
        <f t="shared" si="12"/>
        <v>46.522200000000005</v>
      </c>
      <c r="O65" s="19">
        <f t="shared" si="13"/>
        <v>49.365539999999996</v>
      </c>
      <c r="P65" s="29">
        <v>65.400000000000006</v>
      </c>
      <c r="Q65" s="19">
        <f t="shared" si="16"/>
        <v>19.62</v>
      </c>
      <c r="R65" s="33">
        <f t="shared" si="15"/>
        <v>68.98554</v>
      </c>
      <c r="S65" s="5">
        <v>5</v>
      </c>
      <c r="T65" s="31" t="s">
        <v>153</v>
      </c>
    </row>
    <row r="66" spans="1:20">
      <c r="A66" s="5">
        <v>63</v>
      </c>
      <c r="B66" s="48"/>
      <c r="C66" s="50"/>
      <c r="D66" s="51"/>
      <c r="E66" s="14">
        <v>2018090384</v>
      </c>
      <c r="F66" s="8" t="s">
        <v>72</v>
      </c>
      <c r="G66" s="15">
        <v>69</v>
      </c>
      <c r="H66" s="18">
        <f t="shared" si="8"/>
        <v>27.6</v>
      </c>
      <c r="I66" s="16">
        <v>54.197000000000003</v>
      </c>
      <c r="J66" s="18">
        <f t="shared" si="9"/>
        <v>27.098500000000001</v>
      </c>
      <c r="K66" s="16">
        <v>59.5</v>
      </c>
      <c r="L66" s="20">
        <f t="shared" si="10"/>
        <v>29.75</v>
      </c>
      <c r="M66" s="19">
        <f t="shared" si="11"/>
        <v>56.848500000000001</v>
      </c>
      <c r="N66" s="19">
        <f t="shared" si="12"/>
        <v>34.109099999999998</v>
      </c>
      <c r="O66" s="19">
        <f t="shared" si="13"/>
        <v>43.196369999999995</v>
      </c>
      <c r="P66" s="29">
        <v>83.2</v>
      </c>
      <c r="Q66" s="19">
        <f t="shared" si="16"/>
        <v>24.96</v>
      </c>
      <c r="R66" s="33">
        <f t="shared" si="15"/>
        <v>68.156369999999995</v>
      </c>
      <c r="S66" s="5">
        <v>6</v>
      </c>
      <c r="T66" s="31" t="s">
        <v>153</v>
      </c>
    </row>
    <row r="67" spans="1:20">
      <c r="A67" s="5">
        <v>64</v>
      </c>
      <c r="B67" s="48"/>
      <c r="C67" s="50"/>
      <c r="D67" s="51"/>
      <c r="E67" s="14">
        <v>2018090450</v>
      </c>
      <c r="F67" s="1" t="s">
        <v>77</v>
      </c>
      <c r="G67" s="15">
        <v>64</v>
      </c>
      <c r="H67" s="18">
        <f t="shared" si="8"/>
        <v>25.6</v>
      </c>
      <c r="I67" s="16">
        <v>69.069000000000003</v>
      </c>
      <c r="J67" s="18">
        <f t="shared" si="9"/>
        <v>34.534500000000001</v>
      </c>
      <c r="K67" s="16">
        <v>61.5</v>
      </c>
      <c r="L67" s="20">
        <f t="shared" si="10"/>
        <v>30.75</v>
      </c>
      <c r="M67" s="19">
        <f t="shared" si="11"/>
        <v>65.284500000000008</v>
      </c>
      <c r="N67" s="19">
        <f t="shared" si="12"/>
        <v>39.170700000000004</v>
      </c>
      <c r="O67" s="19">
        <f t="shared" si="13"/>
        <v>45.339489999999998</v>
      </c>
      <c r="P67" s="29">
        <v>76</v>
      </c>
      <c r="Q67" s="19">
        <f t="shared" si="16"/>
        <v>22.8</v>
      </c>
      <c r="R67" s="33">
        <f t="shared" si="15"/>
        <v>68.139489999999995</v>
      </c>
    </row>
    <row r="68" spans="1:20">
      <c r="A68" s="5">
        <v>65</v>
      </c>
      <c r="B68" s="48"/>
      <c r="C68" s="50"/>
      <c r="D68" s="51"/>
      <c r="E68" s="14">
        <v>2018090356</v>
      </c>
      <c r="F68" s="8" t="s">
        <v>66</v>
      </c>
      <c r="G68" s="15">
        <v>75</v>
      </c>
      <c r="H68" s="18">
        <f t="shared" ref="H68:H99" si="17">G68*0.4</f>
        <v>30</v>
      </c>
      <c r="I68" s="16">
        <v>58.484999999999999</v>
      </c>
      <c r="J68" s="18">
        <f t="shared" ref="J68:J99" si="18">I68*0.5</f>
        <v>29.2425</v>
      </c>
      <c r="K68" s="16">
        <v>43.75</v>
      </c>
      <c r="L68" s="20">
        <f t="shared" ref="L68:L99" si="19">K68*0.5</f>
        <v>21.875</v>
      </c>
      <c r="M68" s="19">
        <f t="shared" ref="M68:M99" si="20">J68+L68</f>
        <v>51.1175</v>
      </c>
      <c r="N68" s="19">
        <f t="shared" ref="N68:N99" si="21">M68*0.6</f>
        <v>30.670499999999997</v>
      </c>
      <c r="O68" s="19">
        <f t="shared" ref="O68:O99" si="22">(H68+N68)*0.7</f>
        <v>42.469349999999999</v>
      </c>
      <c r="P68" s="29">
        <v>84.8</v>
      </c>
      <c r="Q68" s="19">
        <f t="shared" si="16"/>
        <v>25.439999999999998</v>
      </c>
      <c r="R68" s="33">
        <f t="shared" ref="R68:R99" si="23">O68+Q68</f>
        <v>67.909349999999989</v>
      </c>
    </row>
    <row r="69" spans="1:20">
      <c r="A69" s="5">
        <v>66</v>
      </c>
      <c r="B69" s="48"/>
      <c r="C69" s="50"/>
      <c r="D69" s="51"/>
      <c r="E69" s="14">
        <v>2018090363</v>
      </c>
      <c r="F69" s="9" t="s">
        <v>67</v>
      </c>
      <c r="G69" s="15">
        <v>56</v>
      </c>
      <c r="H69" s="18">
        <f t="shared" si="17"/>
        <v>22.400000000000002</v>
      </c>
      <c r="I69" s="16">
        <v>69.251999999999995</v>
      </c>
      <c r="J69" s="18">
        <f t="shared" si="18"/>
        <v>34.625999999999998</v>
      </c>
      <c r="K69" s="16">
        <v>62</v>
      </c>
      <c r="L69" s="20">
        <f t="shared" si="19"/>
        <v>31</v>
      </c>
      <c r="M69" s="19">
        <f t="shared" si="20"/>
        <v>65.626000000000005</v>
      </c>
      <c r="N69" s="19">
        <f t="shared" si="21"/>
        <v>39.375599999999999</v>
      </c>
      <c r="O69" s="19">
        <f t="shared" si="22"/>
        <v>43.242919999999998</v>
      </c>
      <c r="P69" s="29">
        <v>80</v>
      </c>
      <c r="Q69" s="19">
        <f t="shared" si="16"/>
        <v>24</v>
      </c>
      <c r="R69" s="33">
        <f t="shared" si="23"/>
        <v>67.242919999999998</v>
      </c>
    </row>
    <row r="70" spans="1:20">
      <c r="A70" s="5">
        <v>67</v>
      </c>
      <c r="B70" s="48"/>
      <c r="C70" s="50"/>
      <c r="D70" s="51"/>
      <c r="E70" s="14">
        <v>2018090369</v>
      </c>
      <c r="F70" s="8" t="s">
        <v>69</v>
      </c>
      <c r="G70" s="15">
        <v>61</v>
      </c>
      <c r="H70" s="18">
        <f t="shared" si="17"/>
        <v>24.400000000000002</v>
      </c>
      <c r="I70" s="16">
        <v>63.046999999999997</v>
      </c>
      <c r="J70" s="18">
        <f t="shared" si="18"/>
        <v>31.523499999999999</v>
      </c>
      <c r="K70" s="16">
        <v>62.832999999999998</v>
      </c>
      <c r="L70" s="20">
        <f t="shared" si="19"/>
        <v>31.416499999999999</v>
      </c>
      <c r="M70" s="19">
        <f t="shared" si="20"/>
        <v>62.94</v>
      </c>
      <c r="N70" s="19">
        <f t="shared" si="21"/>
        <v>37.763999999999996</v>
      </c>
      <c r="O70" s="19">
        <f t="shared" si="22"/>
        <v>43.514800000000001</v>
      </c>
      <c r="P70" s="29">
        <v>76</v>
      </c>
      <c r="Q70" s="19">
        <f t="shared" si="16"/>
        <v>22.8</v>
      </c>
      <c r="R70" s="33">
        <f t="shared" si="23"/>
        <v>66.314800000000005</v>
      </c>
    </row>
    <row r="71" spans="1:20">
      <c r="A71" s="5">
        <v>68</v>
      </c>
      <c r="B71" s="48"/>
      <c r="C71" s="50"/>
      <c r="D71" s="51"/>
      <c r="E71" s="14">
        <v>2018090389</v>
      </c>
      <c r="F71" s="8" t="s">
        <v>73</v>
      </c>
      <c r="G71" s="15">
        <v>62</v>
      </c>
      <c r="H71" s="18">
        <f t="shared" si="17"/>
        <v>24.8</v>
      </c>
      <c r="I71" s="16">
        <v>61.04</v>
      </c>
      <c r="J71" s="18">
        <f t="shared" si="18"/>
        <v>30.52</v>
      </c>
      <c r="K71" s="16">
        <v>61.5</v>
      </c>
      <c r="L71" s="20">
        <f t="shared" si="19"/>
        <v>30.75</v>
      </c>
      <c r="M71" s="19">
        <f t="shared" si="20"/>
        <v>61.269999999999996</v>
      </c>
      <c r="N71" s="19">
        <f t="shared" si="21"/>
        <v>36.761999999999993</v>
      </c>
      <c r="O71" s="19">
        <f t="shared" si="22"/>
        <v>43.093399999999995</v>
      </c>
      <c r="P71" s="29">
        <v>77.400000000000006</v>
      </c>
      <c r="Q71" s="19">
        <f t="shared" si="16"/>
        <v>23.220000000000002</v>
      </c>
      <c r="R71" s="33">
        <f t="shared" si="23"/>
        <v>66.313400000000001</v>
      </c>
    </row>
    <row r="72" spans="1:20">
      <c r="A72" s="5">
        <v>69</v>
      </c>
      <c r="B72" s="48"/>
      <c r="C72" s="50"/>
      <c r="D72" s="51"/>
      <c r="E72" s="14">
        <v>2018090430</v>
      </c>
      <c r="F72" s="8" t="s">
        <v>76</v>
      </c>
      <c r="G72" s="15">
        <v>56</v>
      </c>
      <c r="H72" s="18">
        <f t="shared" si="17"/>
        <v>22.400000000000002</v>
      </c>
      <c r="I72" s="16">
        <v>67.245000000000005</v>
      </c>
      <c r="J72" s="18">
        <f t="shared" si="18"/>
        <v>33.622500000000002</v>
      </c>
      <c r="K72" s="16">
        <v>65.832999999999998</v>
      </c>
      <c r="L72" s="20">
        <f t="shared" si="19"/>
        <v>32.916499999999999</v>
      </c>
      <c r="M72" s="19">
        <f t="shared" si="20"/>
        <v>66.539000000000001</v>
      </c>
      <c r="N72" s="19">
        <f t="shared" si="21"/>
        <v>39.923400000000001</v>
      </c>
      <c r="O72" s="19">
        <f t="shared" si="22"/>
        <v>43.626380000000005</v>
      </c>
      <c r="P72" s="29">
        <v>75.400000000000006</v>
      </c>
      <c r="Q72" s="19">
        <f t="shared" si="16"/>
        <v>22.62</v>
      </c>
      <c r="R72" s="33">
        <f t="shared" si="23"/>
        <v>66.246380000000002</v>
      </c>
    </row>
    <row r="73" spans="1:20">
      <c r="A73" s="5">
        <v>70</v>
      </c>
      <c r="B73" s="48"/>
      <c r="C73" s="50" t="s">
        <v>79</v>
      </c>
      <c r="D73" s="52" t="s">
        <v>149</v>
      </c>
      <c r="E73" s="38">
        <v>2018090506</v>
      </c>
      <c r="F73" s="39" t="s">
        <v>156</v>
      </c>
      <c r="G73" s="35">
        <v>53</v>
      </c>
      <c r="H73" s="40">
        <v>21.200000000000003</v>
      </c>
      <c r="I73" s="41">
        <v>85.400999999999996</v>
      </c>
      <c r="J73" s="40">
        <v>42.700499999999998</v>
      </c>
      <c r="K73" s="41">
        <v>83.917000000000002</v>
      </c>
      <c r="L73" s="40">
        <v>41.958500000000001</v>
      </c>
      <c r="M73" s="42">
        <v>84.658999999999992</v>
      </c>
      <c r="N73" s="42">
        <v>50.795399999999994</v>
      </c>
      <c r="O73" s="42">
        <v>50.396779999999993</v>
      </c>
      <c r="P73" s="38">
        <v>80</v>
      </c>
      <c r="Q73" s="38">
        <f t="shared" ref="Q73:Q96" si="24">ROUND(P73*0.3,2)</f>
        <v>24</v>
      </c>
      <c r="R73" s="42">
        <f t="shared" si="23"/>
        <v>74.396779999999993</v>
      </c>
      <c r="S73" s="38">
        <v>1</v>
      </c>
      <c r="T73" s="43" t="s">
        <v>157</v>
      </c>
    </row>
    <row r="74" spans="1:20">
      <c r="A74" s="5">
        <v>71</v>
      </c>
      <c r="B74" s="48"/>
      <c r="C74" s="50"/>
      <c r="D74" s="52"/>
      <c r="E74" s="38">
        <v>2018090553</v>
      </c>
      <c r="F74" s="39" t="s">
        <v>158</v>
      </c>
      <c r="G74" s="35">
        <v>61</v>
      </c>
      <c r="H74" s="40">
        <v>24.400000000000002</v>
      </c>
      <c r="I74" s="41">
        <v>68.338999999999999</v>
      </c>
      <c r="J74" s="40">
        <v>34.169499999999999</v>
      </c>
      <c r="K74" s="41">
        <v>86.5</v>
      </c>
      <c r="L74" s="40">
        <v>43.25</v>
      </c>
      <c r="M74" s="42">
        <v>77.419499999999999</v>
      </c>
      <c r="N74" s="42">
        <v>46.451699999999995</v>
      </c>
      <c r="O74" s="42">
        <v>49.596189999999993</v>
      </c>
      <c r="P74" s="38">
        <v>77.599999999999994</v>
      </c>
      <c r="Q74" s="38">
        <f t="shared" si="24"/>
        <v>23.28</v>
      </c>
      <c r="R74" s="42">
        <f t="shared" si="23"/>
        <v>72.876189999999994</v>
      </c>
      <c r="S74" s="38">
        <v>2</v>
      </c>
      <c r="T74" s="43" t="s">
        <v>157</v>
      </c>
    </row>
    <row r="75" spans="1:20">
      <c r="A75" s="5">
        <v>72</v>
      </c>
      <c r="B75" s="48"/>
      <c r="C75" s="50"/>
      <c r="D75" s="52"/>
      <c r="E75" s="38">
        <v>2018090491</v>
      </c>
      <c r="F75" s="10" t="s">
        <v>159</v>
      </c>
      <c r="G75" s="35">
        <v>70</v>
      </c>
      <c r="H75" s="40">
        <v>28</v>
      </c>
      <c r="I75" s="41">
        <v>65.055000000000007</v>
      </c>
      <c r="J75" s="40">
        <v>32.527500000000003</v>
      </c>
      <c r="K75" s="41">
        <v>67.332999999999998</v>
      </c>
      <c r="L75" s="40">
        <v>33.666499999999999</v>
      </c>
      <c r="M75" s="42">
        <v>66.194000000000003</v>
      </c>
      <c r="N75" s="42">
        <v>39.7164</v>
      </c>
      <c r="O75" s="42">
        <v>47.401479999999992</v>
      </c>
      <c r="P75" s="38">
        <v>84.8</v>
      </c>
      <c r="Q75" s="38">
        <f t="shared" si="24"/>
        <v>25.44</v>
      </c>
      <c r="R75" s="42">
        <f t="shared" si="23"/>
        <v>72.84147999999999</v>
      </c>
      <c r="S75" s="38">
        <v>3</v>
      </c>
      <c r="T75" s="43" t="s">
        <v>157</v>
      </c>
    </row>
    <row r="76" spans="1:20">
      <c r="A76" s="5">
        <v>73</v>
      </c>
      <c r="B76" s="48"/>
      <c r="C76" s="50"/>
      <c r="D76" s="52"/>
      <c r="E76" s="38">
        <v>2018090546</v>
      </c>
      <c r="F76" s="39" t="s">
        <v>160</v>
      </c>
      <c r="G76" s="35">
        <v>46</v>
      </c>
      <c r="H76" s="40">
        <v>18.400000000000002</v>
      </c>
      <c r="I76" s="41">
        <v>77.099000000000004</v>
      </c>
      <c r="J76" s="40">
        <v>38.549500000000002</v>
      </c>
      <c r="K76" s="41">
        <v>89.082999999999998</v>
      </c>
      <c r="L76" s="40">
        <v>44.541499999999999</v>
      </c>
      <c r="M76" s="42">
        <v>83.091000000000008</v>
      </c>
      <c r="N76" s="42">
        <v>49.854600000000005</v>
      </c>
      <c r="O76" s="42">
        <v>47.778220000000005</v>
      </c>
      <c r="P76" s="38">
        <v>82.2</v>
      </c>
      <c r="Q76" s="38">
        <f t="shared" si="24"/>
        <v>24.66</v>
      </c>
      <c r="R76" s="42">
        <f t="shared" si="23"/>
        <v>72.438220000000001</v>
      </c>
      <c r="S76" s="38">
        <v>4</v>
      </c>
      <c r="T76" s="43" t="s">
        <v>157</v>
      </c>
    </row>
    <row r="77" spans="1:20">
      <c r="A77" s="5">
        <v>74</v>
      </c>
      <c r="B77" s="48"/>
      <c r="C77" s="50"/>
      <c r="D77" s="52"/>
      <c r="E77" s="38">
        <v>2018090504</v>
      </c>
      <c r="F77" s="39" t="s">
        <v>161</v>
      </c>
      <c r="G77" s="35">
        <v>65</v>
      </c>
      <c r="H77" s="40">
        <v>26</v>
      </c>
      <c r="I77" s="41">
        <v>66.88</v>
      </c>
      <c r="J77" s="40">
        <v>33.44</v>
      </c>
      <c r="K77" s="41">
        <v>71</v>
      </c>
      <c r="L77" s="40">
        <v>35.5</v>
      </c>
      <c r="M77" s="42">
        <v>68.94</v>
      </c>
      <c r="N77" s="42">
        <v>41.363999999999997</v>
      </c>
      <c r="O77" s="42">
        <v>47.154800000000002</v>
      </c>
      <c r="P77" s="38">
        <v>82.6</v>
      </c>
      <c r="Q77" s="38">
        <f t="shared" si="24"/>
        <v>24.78</v>
      </c>
      <c r="R77" s="42">
        <f t="shared" si="23"/>
        <v>71.934799999999996</v>
      </c>
      <c r="S77" s="38">
        <v>5</v>
      </c>
      <c r="T77" s="43" t="s">
        <v>157</v>
      </c>
    </row>
    <row r="78" spans="1:20">
      <c r="A78" s="5">
        <v>75</v>
      </c>
      <c r="B78" s="48"/>
      <c r="C78" s="50"/>
      <c r="D78" s="52"/>
      <c r="E78" s="38">
        <v>2018090527</v>
      </c>
      <c r="F78" s="39" t="s">
        <v>162</v>
      </c>
      <c r="G78" s="35">
        <v>58</v>
      </c>
      <c r="H78" s="40">
        <v>23.200000000000003</v>
      </c>
      <c r="I78" s="41">
        <v>68.066000000000003</v>
      </c>
      <c r="J78" s="40">
        <v>34.033000000000001</v>
      </c>
      <c r="K78" s="41">
        <v>78.25</v>
      </c>
      <c r="L78" s="40">
        <v>39.125</v>
      </c>
      <c r="M78" s="42">
        <v>73.158000000000001</v>
      </c>
      <c r="N78" s="42">
        <v>43.894799999999996</v>
      </c>
      <c r="O78" s="42">
        <v>46.966359999999995</v>
      </c>
      <c r="P78" s="38">
        <v>80.599999999999994</v>
      </c>
      <c r="Q78" s="38">
        <f t="shared" si="24"/>
        <v>24.18</v>
      </c>
      <c r="R78" s="42">
        <f t="shared" si="23"/>
        <v>71.146359999999987</v>
      </c>
      <c r="S78" s="38">
        <v>6</v>
      </c>
      <c r="T78" s="43" t="s">
        <v>157</v>
      </c>
    </row>
    <row r="79" spans="1:20">
      <c r="A79" s="5">
        <v>76</v>
      </c>
      <c r="B79" s="48"/>
      <c r="C79" s="50"/>
      <c r="D79" s="52"/>
      <c r="E79" s="38">
        <v>2018090516</v>
      </c>
      <c r="F79" s="39" t="s">
        <v>163</v>
      </c>
      <c r="G79" s="35">
        <v>61</v>
      </c>
      <c r="H79" s="40">
        <v>24.400000000000002</v>
      </c>
      <c r="I79" s="41">
        <v>64.963999999999999</v>
      </c>
      <c r="J79" s="40">
        <v>32.481999999999999</v>
      </c>
      <c r="K79" s="41">
        <v>68.25</v>
      </c>
      <c r="L79" s="40">
        <v>34.125</v>
      </c>
      <c r="M79" s="42">
        <v>66.606999999999999</v>
      </c>
      <c r="N79" s="42">
        <v>39.964199999999998</v>
      </c>
      <c r="O79" s="42">
        <v>45.054939999999995</v>
      </c>
      <c r="P79" s="38">
        <v>79.599999999999994</v>
      </c>
      <c r="Q79" s="38">
        <f t="shared" si="24"/>
        <v>23.88</v>
      </c>
      <c r="R79" s="42">
        <f t="shared" si="23"/>
        <v>68.934939999999997</v>
      </c>
      <c r="S79" s="38"/>
      <c r="T79" s="38"/>
    </row>
    <row r="80" spans="1:20">
      <c r="A80" s="5">
        <v>77</v>
      </c>
      <c r="B80" s="48"/>
      <c r="C80" s="50"/>
      <c r="D80" s="52"/>
      <c r="E80" s="38">
        <v>2018090492</v>
      </c>
      <c r="F80" s="39" t="s">
        <v>164</v>
      </c>
      <c r="G80" s="35">
        <v>78</v>
      </c>
      <c r="H80" s="40">
        <v>31.200000000000003</v>
      </c>
      <c r="I80" s="41">
        <v>56.021999999999998</v>
      </c>
      <c r="J80" s="40">
        <v>28.010999999999999</v>
      </c>
      <c r="K80" s="41">
        <v>57.917000000000002</v>
      </c>
      <c r="L80" s="40">
        <v>28.958500000000001</v>
      </c>
      <c r="M80" s="42">
        <v>56.969499999999996</v>
      </c>
      <c r="N80" s="42">
        <v>34.181699999999999</v>
      </c>
      <c r="O80" s="42">
        <v>45.767189999999992</v>
      </c>
      <c r="P80" s="38">
        <v>76</v>
      </c>
      <c r="Q80" s="38">
        <f t="shared" si="24"/>
        <v>22.8</v>
      </c>
      <c r="R80" s="42">
        <f t="shared" si="23"/>
        <v>68.567189999999997</v>
      </c>
      <c r="S80" s="38"/>
      <c r="T80" s="38"/>
    </row>
    <row r="81" spans="1:20">
      <c r="A81" s="5">
        <v>78</v>
      </c>
      <c r="B81" s="48"/>
      <c r="C81" s="50"/>
      <c r="D81" s="52"/>
      <c r="E81" s="38">
        <v>2018090541</v>
      </c>
      <c r="F81" s="39" t="s">
        <v>165</v>
      </c>
      <c r="G81" s="35">
        <v>55</v>
      </c>
      <c r="H81" s="40">
        <v>22</v>
      </c>
      <c r="I81" s="41">
        <v>72.08</v>
      </c>
      <c r="J81" s="40">
        <v>36.04</v>
      </c>
      <c r="K81" s="41">
        <v>66.917000000000002</v>
      </c>
      <c r="L81" s="40">
        <v>33.458500000000001</v>
      </c>
      <c r="M81" s="42">
        <v>69.498500000000007</v>
      </c>
      <c r="N81" s="42">
        <v>41.699100000000001</v>
      </c>
      <c r="O81" s="42">
        <v>44.589369999999995</v>
      </c>
      <c r="P81" s="38">
        <v>78.2</v>
      </c>
      <c r="Q81" s="38">
        <f t="shared" si="24"/>
        <v>23.46</v>
      </c>
      <c r="R81" s="42">
        <f t="shared" si="23"/>
        <v>68.049369999999996</v>
      </c>
      <c r="S81" s="38"/>
      <c r="T81" s="38"/>
    </row>
    <row r="82" spans="1:20">
      <c r="A82" s="5">
        <v>79</v>
      </c>
      <c r="B82" s="48"/>
      <c r="C82" s="50"/>
      <c r="D82" s="52"/>
      <c r="E82" s="38">
        <v>2018090502</v>
      </c>
      <c r="F82" s="39" t="s">
        <v>166</v>
      </c>
      <c r="G82" s="35">
        <v>51</v>
      </c>
      <c r="H82" s="40">
        <v>20.400000000000002</v>
      </c>
      <c r="I82" s="41">
        <v>65.42</v>
      </c>
      <c r="J82" s="40">
        <v>32.71</v>
      </c>
      <c r="K82" s="41">
        <v>68.417000000000002</v>
      </c>
      <c r="L82" s="40">
        <v>34.208500000000001</v>
      </c>
      <c r="M82" s="42">
        <v>66.918499999999995</v>
      </c>
      <c r="N82" s="42">
        <v>40.151099999999992</v>
      </c>
      <c r="O82" s="42">
        <v>42.385769999999994</v>
      </c>
      <c r="P82" s="38">
        <v>83.2</v>
      </c>
      <c r="Q82" s="38">
        <f t="shared" si="24"/>
        <v>24.96</v>
      </c>
      <c r="R82" s="42">
        <f t="shared" si="23"/>
        <v>67.345769999999987</v>
      </c>
      <c r="S82" s="38"/>
      <c r="T82" s="38"/>
    </row>
    <row r="83" spans="1:20">
      <c r="A83" s="5">
        <v>80</v>
      </c>
      <c r="B83" s="48"/>
      <c r="C83" s="50"/>
      <c r="D83" s="52"/>
      <c r="E83" s="38">
        <v>2018090494</v>
      </c>
      <c r="F83" s="39" t="s">
        <v>167</v>
      </c>
      <c r="G83" s="35">
        <v>51</v>
      </c>
      <c r="H83" s="40">
        <v>20.400000000000002</v>
      </c>
      <c r="I83" s="41">
        <v>73.448999999999998</v>
      </c>
      <c r="J83" s="40">
        <v>36.724499999999999</v>
      </c>
      <c r="K83" s="41">
        <v>69.582999999999998</v>
      </c>
      <c r="L83" s="40">
        <v>34.791499999999999</v>
      </c>
      <c r="M83" s="42">
        <v>71.515999999999991</v>
      </c>
      <c r="N83" s="42">
        <v>42.90959999999999</v>
      </c>
      <c r="O83" s="42">
        <v>44.316719999999989</v>
      </c>
      <c r="P83" s="38">
        <v>75.400000000000006</v>
      </c>
      <c r="Q83" s="38">
        <f t="shared" si="24"/>
        <v>22.62</v>
      </c>
      <c r="R83" s="42">
        <f t="shared" si="23"/>
        <v>66.936719999999994</v>
      </c>
      <c r="S83" s="38"/>
      <c r="T83" s="38"/>
    </row>
    <row r="84" spans="1:20">
      <c r="A84" s="5">
        <v>81</v>
      </c>
      <c r="B84" s="48"/>
      <c r="C84" s="50"/>
      <c r="D84" s="52"/>
      <c r="E84" s="38">
        <v>2018090532</v>
      </c>
      <c r="F84" s="39" t="s">
        <v>168</v>
      </c>
      <c r="G84" s="35">
        <v>64</v>
      </c>
      <c r="H84" s="40">
        <v>25.6</v>
      </c>
      <c r="I84" s="41">
        <v>61.222999999999999</v>
      </c>
      <c r="J84" s="40">
        <v>30.611499999999999</v>
      </c>
      <c r="K84" s="41">
        <v>52.832999999999998</v>
      </c>
      <c r="L84" s="40">
        <v>26.416499999999999</v>
      </c>
      <c r="M84" s="42">
        <v>57.027999999999999</v>
      </c>
      <c r="N84" s="42">
        <v>34.216799999999999</v>
      </c>
      <c r="O84" s="42">
        <v>41.871759999999995</v>
      </c>
      <c r="P84" s="38">
        <v>78.400000000000006</v>
      </c>
      <c r="Q84" s="38">
        <f t="shared" si="24"/>
        <v>23.52</v>
      </c>
      <c r="R84" s="42">
        <f t="shared" si="23"/>
        <v>65.391759999999991</v>
      </c>
      <c r="S84" s="38"/>
      <c r="T84" s="38"/>
    </row>
    <row r="85" spans="1:20">
      <c r="A85" s="5">
        <v>82</v>
      </c>
      <c r="B85" s="48"/>
      <c r="C85" s="50"/>
      <c r="D85" s="53" t="s">
        <v>150</v>
      </c>
      <c r="E85" s="38">
        <v>2018090662</v>
      </c>
      <c r="F85" s="39" t="s">
        <v>169</v>
      </c>
      <c r="G85" s="35">
        <v>77</v>
      </c>
      <c r="H85" s="40">
        <v>30.8</v>
      </c>
      <c r="I85" s="41">
        <v>68.977999999999994</v>
      </c>
      <c r="J85" s="40">
        <v>34.488999999999997</v>
      </c>
      <c r="K85" s="41">
        <v>58.75</v>
      </c>
      <c r="L85" s="40">
        <v>29.375</v>
      </c>
      <c r="M85" s="42">
        <v>63.863999999999997</v>
      </c>
      <c r="N85" s="42">
        <v>38.318399999999997</v>
      </c>
      <c r="O85" s="42">
        <v>48.382879999999993</v>
      </c>
      <c r="P85" s="38">
        <v>84.6</v>
      </c>
      <c r="Q85" s="38">
        <f t="shared" si="24"/>
        <v>25.38</v>
      </c>
      <c r="R85" s="42">
        <f t="shared" si="23"/>
        <v>73.762879999999996</v>
      </c>
      <c r="S85" s="38">
        <v>1</v>
      </c>
      <c r="T85" s="43" t="s">
        <v>157</v>
      </c>
    </row>
    <row r="86" spans="1:20">
      <c r="A86" s="5">
        <v>83</v>
      </c>
      <c r="B86" s="48"/>
      <c r="C86" s="50"/>
      <c r="D86" s="53"/>
      <c r="E86" s="38">
        <v>2018090682</v>
      </c>
      <c r="F86" s="39" t="s">
        <v>170</v>
      </c>
      <c r="G86" s="35">
        <v>69</v>
      </c>
      <c r="H86" s="40">
        <v>27.6</v>
      </c>
      <c r="I86" s="41">
        <v>60.493000000000002</v>
      </c>
      <c r="J86" s="40">
        <v>30.246500000000001</v>
      </c>
      <c r="K86" s="41">
        <v>68.75</v>
      </c>
      <c r="L86" s="40">
        <v>34.375</v>
      </c>
      <c r="M86" s="42">
        <v>64.621499999999997</v>
      </c>
      <c r="N86" s="42">
        <v>38.7729</v>
      </c>
      <c r="O86" s="42">
        <v>46.461030000000001</v>
      </c>
      <c r="P86" s="38">
        <v>86.2</v>
      </c>
      <c r="Q86" s="38">
        <f t="shared" si="24"/>
        <v>25.86</v>
      </c>
      <c r="R86" s="42">
        <f t="shared" si="23"/>
        <v>72.321030000000007</v>
      </c>
      <c r="S86" s="38">
        <v>2</v>
      </c>
      <c r="T86" s="43" t="s">
        <v>157</v>
      </c>
    </row>
    <row r="87" spans="1:20">
      <c r="A87" s="5">
        <v>84</v>
      </c>
      <c r="B87" s="48"/>
      <c r="C87" s="50"/>
      <c r="D87" s="53"/>
      <c r="E87" s="38">
        <v>2018090579</v>
      </c>
      <c r="F87" s="39" t="s">
        <v>171</v>
      </c>
      <c r="G87" s="35">
        <v>63</v>
      </c>
      <c r="H87" s="40">
        <v>25.200000000000003</v>
      </c>
      <c r="I87" s="41">
        <v>78.192999999999998</v>
      </c>
      <c r="J87" s="40">
        <v>39.096499999999999</v>
      </c>
      <c r="K87" s="41">
        <v>62</v>
      </c>
      <c r="L87" s="40">
        <v>31</v>
      </c>
      <c r="M87" s="42">
        <v>70.096499999999992</v>
      </c>
      <c r="N87" s="42">
        <v>42.057899999999997</v>
      </c>
      <c r="O87" s="42">
        <v>47.080530000000003</v>
      </c>
      <c r="P87" s="38">
        <v>84</v>
      </c>
      <c r="Q87" s="38">
        <f t="shared" si="24"/>
        <v>25.2</v>
      </c>
      <c r="R87" s="42">
        <f t="shared" si="23"/>
        <v>72.280529999999999</v>
      </c>
      <c r="S87" s="38">
        <v>3</v>
      </c>
      <c r="T87" s="43" t="s">
        <v>157</v>
      </c>
    </row>
    <row r="88" spans="1:20">
      <c r="A88" s="5">
        <v>85</v>
      </c>
      <c r="B88" s="48"/>
      <c r="C88" s="50"/>
      <c r="D88" s="53"/>
      <c r="E88" s="38">
        <v>2018090569</v>
      </c>
      <c r="F88" s="39" t="s">
        <v>172</v>
      </c>
      <c r="G88" s="35">
        <v>57</v>
      </c>
      <c r="H88" s="40">
        <v>22.8</v>
      </c>
      <c r="I88" s="41">
        <v>64.233999999999995</v>
      </c>
      <c r="J88" s="40">
        <v>32.116999999999997</v>
      </c>
      <c r="K88" s="41">
        <v>89.417000000000002</v>
      </c>
      <c r="L88" s="40">
        <v>44.708500000000001</v>
      </c>
      <c r="M88" s="42">
        <v>76.825500000000005</v>
      </c>
      <c r="N88" s="42">
        <v>46.095300000000002</v>
      </c>
      <c r="O88" s="42">
        <v>48.226710000000004</v>
      </c>
      <c r="P88" s="38">
        <v>75.599999999999994</v>
      </c>
      <c r="Q88" s="38">
        <f t="shared" si="24"/>
        <v>22.68</v>
      </c>
      <c r="R88" s="42">
        <f t="shared" si="23"/>
        <v>70.906710000000004</v>
      </c>
      <c r="S88" s="38">
        <v>4</v>
      </c>
      <c r="T88" s="43" t="s">
        <v>157</v>
      </c>
    </row>
    <row r="89" spans="1:20">
      <c r="A89" s="5">
        <v>86</v>
      </c>
      <c r="B89" s="48"/>
      <c r="C89" s="50"/>
      <c r="D89" s="53"/>
      <c r="E89" s="38">
        <v>2018090670</v>
      </c>
      <c r="F89" s="39" t="s">
        <v>173</v>
      </c>
      <c r="G89" s="35">
        <v>56</v>
      </c>
      <c r="H89" s="40">
        <v>22.400000000000002</v>
      </c>
      <c r="I89" s="41">
        <v>73.631</v>
      </c>
      <c r="J89" s="40">
        <v>36.8155</v>
      </c>
      <c r="K89" s="41">
        <v>77.582999999999998</v>
      </c>
      <c r="L89" s="40">
        <v>38.791499999999999</v>
      </c>
      <c r="M89" s="42">
        <v>75.606999999999999</v>
      </c>
      <c r="N89" s="42">
        <v>45.364199999999997</v>
      </c>
      <c r="O89" s="42">
        <v>47.434939999999997</v>
      </c>
      <c r="P89" s="38">
        <v>76.8</v>
      </c>
      <c r="Q89" s="38">
        <f t="shared" si="24"/>
        <v>23.04</v>
      </c>
      <c r="R89" s="42">
        <f t="shared" si="23"/>
        <v>70.474940000000004</v>
      </c>
      <c r="S89" s="38">
        <v>5</v>
      </c>
      <c r="T89" s="43" t="s">
        <v>157</v>
      </c>
    </row>
    <row r="90" spans="1:20">
      <c r="A90" s="5">
        <v>87</v>
      </c>
      <c r="B90" s="48"/>
      <c r="C90" s="50"/>
      <c r="D90" s="53"/>
      <c r="E90" s="38">
        <v>2018090687</v>
      </c>
      <c r="F90" s="39" t="s">
        <v>174</v>
      </c>
      <c r="G90" s="35">
        <v>59</v>
      </c>
      <c r="H90" s="40">
        <v>23.6</v>
      </c>
      <c r="I90" s="41">
        <v>76.277000000000001</v>
      </c>
      <c r="J90" s="40">
        <v>38.138500000000001</v>
      </c>
      <c r="K90" s="41">
        <v>70.832999999999998</v>
      </c>
      <c r="L90" s="40">
        <v>35.416499999999999</v>
      </c>
      <c r="M90" s="42">
        <v>73.555000000000007</v>
      </c>
      <c r="N90" s="42">
        <v>44.133000000000003</v>
      </c>
      <c r="O90" s="42">
        <v>47.4131</v>
      </c>
      <c r="P90" s="38">
        <v>76.400000000000006</v>
      </c>
      <c r="Q90" s="38">
        <f t="shared" si="24"/>
        <v>22.92</v>
      </c>
      <c r="R90" s="42">
        <f t="shared" si="23"/>
        <v>70.333100000000002</v>
      </c>
      <c r="S90" s="38">
        <v>6</v>
      </c>
      <c r="T90" s="43" t="s">
        <v>157</v>
      </c>
    </row>
    <row r="91" spans="1:20">
      <c r="A91" s="5">
        <v>88</v>
      </c>
      <c r="B91" s="48"/>
      <c r="C91" s="50"/>
      <c r="D91" s="53"/>
      <c r="E91" s="38">
        <v>2018090631</v>
      </c>
      <c r="F91" s="39" t="s">
        <v>175</v>
      </c>
      <c r="G91" s="35">
        <v>45</v>
      </c>
      <c r="H91" s="40">
        <v>18</v>
      </c>
      <c r="I91" s="41">
        <v>78.192999999999998</v>
      </c>
      <c r="J91" s="40">
        <v>39.096499999999999</v>
      </c>
      <c r="K91" s="41">
        <v>79.832999999999998</v>
      </c>
      <c r="L91" s="40">
        <v>39.916499999999999</v>
      </c>
      <c r="M91" s="42">
        <v>79.013000000000005</v>
      </c>
      <c r="N91" s="42">
        <v>47.407800000000002</v>
      </c>
      <c r="O91" s="42">
        <v>45.78546</v>
      </c>
      <c r="P91" s="38">
        <v>81</v>
      </c>
      <c r="Q91" s="38">
        <f t="shared" si="24"/>
        <v>24.3</v>
      </c>
      <c r="R91" s="42">
        <f t="shared" si="23"/>
        <v>70.085459999999998</v>
      </c>
      <c r="S91" s="38"/>
      <c r="T91" s="38"/>
    </row>
    <row r="92" spans="1:20">
      <c r="A92" s="5">
        <v>89</v>
      </c>
      <c r="B92" s="48"/>
      <c r="C92" s="50"/>
      <c r="D92" s="53"/>
      <c r="E92" s="38">
        <v>2018090702</v>
      </c>
      <c r="F92" s="39" t="s">
        <v>176</v>
      </c>
      <c r="G92" s="35">
        <v>54</v>
      </c>
      <c r="H92" s="40">
        <v>21.6</v>
      </c>
      <c r="I92" s="41">
        <v>68.066000000000003</v>
      </c>
      <c r="J92" s="40">
        <v>34.033000000000001</v>
      </c>
      <c r="K92" s="41">
        <v>63.582999999999998</v>
      </c>
      <c r="L92" s="40">
        <v>31.791499999999999</v>
      </c>
      <c r="M92" s="42">
        <v>65.8245</v>
      </c>
      <c r="N92" s="42">
        <v>39.494700000000002</v>
      </c>
      <c r="O92" s="42">
        <v>42.766289999999998</v>
      </c>
      <c r="P92" s="38">
        <v>86.8</v>
      </c>
      <c r="Q92" s="38">
        <f t="shared" si="24"/>
        <v>26.04</v>
      </c>
      <c r="R92" s="42">
        <f t="shared" si="23"/>
        <v>68.80628999999999</v>
      </c>
      <c r="S92" s="38"/>
      <c r="T92" s="38"/>
    </row>
    <row r="93" spans="1:20">
      <c r="A93" s="5">
        <v>90</v>
      </c>
      <c r="B93" s="48"/>
      <c r="C93" s="50"/>
      <c r="D93" s="53"/>
      <c r="E93" s="38">
        <v>2018090676</v>
      </c>
      <c r="F93" s="39" t="s">
        <v>177</v>
      </c>
      <c r="G93" s="35">
        <v>65</v>
      </c>
      <c r="H93" s="40">
        <v>26</v>
      </c>
      <c r="I93" s="41">
        <v>60.31</v>
      </c>
      <c r="J93" s="40">
        <v>30.155000000000001</v>
      </c>
      <c r="K93" s="41">
        <v>60.832999999999998</v>
      </c>
      <c r="L93" s="40">
        <v>30.416499999999999</v>
      </c>
      <c r="M93" s="42">
        <v>60.5715</v>
      </c>
      <c r="N93" s="42">
        <v>36.3429</v>
      </c>
      <c r="O93" s="42">
        <v>43.640029999999996</v>
      </c>
      <c r="P93" s="38">
        <v>82</v>
      </c>
      <c r="Q93" s="38">
        <f t="shared" si="24"/>
        <v>24.6</v>
      </c>
      <c r="R93" s="42">
        <f t="shared" si="23"/>
        <v>68.24002999999999</v>
      </c>
      <c r="S93" s="38"/>
      <c r="T93" s="38"/>
    </row>
    <row r="94" spans="1:20">
      <c r="A94" s="5">
        <v>91</v>
      </c>
      <c r="B94" s="48"/>
      <c r="C94" s="50"/>
      <c r="D94" s="53"/>
      <c r="E94" s="38">
        <v>2018090648</v>
      </c>
      <c r="F94" s="39" t="s">
        <v>178</v>
      </c>
      <c r="G94" s="35">
        <v>51</v>
      </c>
      <c r="H94" s="40">
        <v>20.400000000000002</v>
      </c>
      <c r="I94" s="41">
        <v>66.697000000000003</v>
      </c>
      <c r="J94" s="40">
        <v>33.348500000000001</v>
      </c>
      <c r="K94" s="41">
        <v>72.082999999999998</v>
      </c>
      <c r="L94" s="40">
        <v>36.041499999999999</v>
      </c>
      <c r="M94" s="42">
        <v>69.39</v>
      </c>
      <c r="N94" s="42">
        <v>41.634</v>
      </c>
      <c r="O94" s="42">
        <v>43.4238</v>
      </c>
      <c r="P94" s="38">
        <v>77.2</v>
      </c>
      <c r="Q94" s="38">
        <f t="shared" si="24"/>
        <v>23.16</v>
      </c>
      <c r="R94" s="42">
        <f t="shared" si="23"/>
        <v>66.583799999999997</v>
      </c>
      <c r="S94" s="38"/>
      <c r="T94" s="38"/>
    </row>
    <row r="95" spans="1:20">
      <c r="A95" s="5">
        <v>92</v>
      </c>
      <c r="B95" s="48"/>
      <c r="C95" s="50"/>
      <c r="D95" s="53"/>
      <c r="E95" s="38">
        <v>2018090710</v>
      </c>
      <c r="F95" s="39" t="s">
        <v>179</v>
      </c>
      <c r="G95" s="35">
        <v>57</v>
      </c>
      <c r="H95" s="40">
        <v>22.8</v>
      </c>
      <c r="I95" s="41">
        <v>68.156999999999996</v>
      </c>
      <c r="J95" s="40">
        <v>34.078499999999998</v>
      </c>
      <c r="K95" s="41">
        <v>58.917000000000002</v>
      </c>
      <c r="L95" s="40">
        <v>29.458500000000001</v>
      </c>
      <c r="M95" s="42">
        <v>63.536999999999999</v>
      </c>
      <c r="N95" s="42">
        <v>38.122199999999999</v>
      </c>
      <c r="O95" s="42">
        <v>42.645539999999997</v>
      </c>
      <c r="P95" s="38">
        <v>78.400000000000006</v>
      </c>
      <c r="Q95" s="38">
        <f t="shared" si="24"/>
        <v>23.52</v>
      </c>
      <c r="R95" s="42">
        <f t="shared" si="23"/>
        <v>66.165539999999993</v>
      </c>
      <c r="S95" s="38"/>
      <c r="T95" s="38"/>
    </row>
    <row r="96" spans="1:20">
      <c r="A96" s="5">
        <v>93</v>
      </c>
      <c r="B96" s="48"/>
      <c r="C96" s="50"/>
      <c r="D96" s="53"/>
      <c r="E96" s="38">
        <v>2018090652</v>
      </c>
      <c r="F96" s="39" t="s">
        <v>180</v>
      </c>
      <c r="G96" s="35">
        <v>64</v>
      </c>
      <c r="H96" s="40">
        <v>25.6</v>
      </c>
      <c r="I96" s="41">
        <v>66.88</v>
      </c>
      <c r="J96" s="40">
        <v>33.44</v>
      </c>
      <c r="K96" s="41">
        <v>54.332999999999998</v>
      </c>
      <c r="L96" s="40">
        <v>27.166499999999999</v>
      </c>
      <c r="M96" s="42">
        <v>60.606499999999997</v>
      </c>
      <c r="N96" s="42">
        <v>36.363899999999994</v>
      </c>
      <c r="O96" s="42">
        <v>43.374729999999992</v>
      </c>
      <c r="P96" s="38">
        <v>75.8</v>
      </c>
      <c r="Q96" s="38">
        <f t="shared" si="24"/>
        <v>22.74</v>
      </c>
      <c r="R96" s="42">
        <f t="shared" si="23"/>
        <v>66.114729999999994</v>
      </c>
      <c r="S96" s="38"/>
      <c r="T96" s="38"/>
    </row>
    <row r="97" spans="1:20">
      <c r="A97" s="5">
        <v>94</v>
      </c>
      <c r="B97" s="48"/>
      <c r="C97" s="50" t="s">
        <v>80</v>
      </c>
      <c r="D97" s="54" t="s">
        <v>81</v>
      </c>
      <c r="E97" s="14">
        <v>2018090750</v>
      </c>
      <c r="F97" s="6" t="s">
        <v>82</v>
      </c>
      <c r="G97" s="15">
        <v>63</v>
      </c>
      <c r="H97" s="18">
        <f t="shared" si="17"/>
        <v>25.200000000000003</v>
      </c>
      <c r="I97" s="16">
        <v>62.134999999999998</v>
      </c>
      <c r="J97" s="18">
        <f t="shared" si="18"/>
        <v>31.067499999999999</v>
      </c>
      <c r="K97" s="16">
        <v>71.667000000000002</v>
      </c>
      <c r="L97" s="20">
        <f t="shared" si="19"/>
        <v>35.833500000000001</v>
      </c>
      <c r="M97" s="19">
        <f t="shared" si="20"/>
        <v>66.900999999999996</v>
      </c>
      <c r="N97" s="19">
        <f t="shared" si="21"/>
        <v>40.140599999999999</v>
      </c>
      <c r="O97" s="19">
        <f t="shared" si="22"/>
        <v>45.738419999999991</v>
      </c>
      <c r="P97" s="30">
        <v>85.2</v>
      </c>
      <c r="Q97" s="19">
        <f t="shared" ref="Q97:Q124" si="25">P97*0.3</f>
        <v>25.56</v>
      </c>
      <c r="R97" s="33">
        <f t="shared" si="23"/>
        <v>71.298419999999993</v>
      </c>
      <c r="S97" s="5">
        <v>1</v>
      </c>
      <c r="T97" s="31" t="s">
        <v>153</v>
      </c>
    </row>
    <row r="98" spans="1:20">
      <c r="A98" s="5">
        <v>95</v>
      </c>
      <c r="B98" s="48"/>
      <c r="C98" s="50"/>
      <c r="D98" s="49"/>
      <c r="E98" s="14">
        <v>2018090751</v>
      </c>
      <c r="F98" s="6" t="s">
        <v>84</v>
      </c>
      <c r="G98" s="15">
        <v>76</v>
      </c>
      <c r="H98" s="18">
        <f t="shared" si="17"/>
        <v>30.400000000000002</v>
      </c>
      <c r="I98" s="16">
        <v>45.62</v>
      </c>
      <c r="J98" s="18">
        <f t="shared" si="18"/>
        <v>22.81</v>
      </c>
      <c r="K98" s="16">
        <v>39.417000000000002</v>
      </c>
      <c r="L98" s="20">
        <f t="shared" si="19"/>
        <v>19.708500000000001</v>
      </c>
      <c r="M98" s="19">
        <f t="shared" si="20"/>
        <v>42.518500000000003</v>
      </c>
      <c r="N98" s="19">
        <f t="shared" si="21"/>
        <v>25.511100000000003</v>
      </c>
      <c r="O98" s="19">
        <f t="shared" si="22"/>
        <v>39.137770000000003</v>
      </c>
      <c r="P98" s="30">
        <v>77.400000000000006</v>
      </c>
      <c r="Q98" s="19">
        <f t="shared" si="25"/>
        <v>23.220000000000002</v>
      </c>
      <c r="R98" s="33">
        <f t="shared" si="23"/>
        <v>62.357770000000002</v>
      </c>
      <c r="S98" s="5">
        <v>2</v>
      </c>
      <c r="T98" s="31" t="s">
        <v>153</v>
      </c>
    </row>
    <row r="99" spans="1:20">
      <c r="A99" s="5">
        <v>96</v>
      </c>
      <c r="B99" s="48"/>
      <c r="C99" s="50"/>
      <c r="D99" s="49"/>
      <c r="E99" s="14">
        <v>2018090752</v>
      </c>
      <c r="F99" s="6" t="s">
        <v>83</v>
      </c>
      <c r="G99" s="15">
        <v>37</v>
      </c>
      <c r="H99" s="18">
        <f t="shared" si="17"/>
        <v>14.8</v>
      </c>
      <c r="I99" s="16">
        <v>75.364999999999995</v>
      </c>
      <c r="J99" s="18">
        <f t="shared" si="18"/>
        <v>37.682499999999997</v>
      </c>
      <c r="K99" s="16">
        <v>54.917000000000002</v>
      </c>
      <c r="L99" s="20">
        <f t="shared" si="19"/>
        <v>27.458500000000001</v>
      </c>
      <c r="M99" s="19">
        <f t="shared" si="20"/>
        <v>65.140999999999991</v>
      </c>
      <c r="N99" s="19">
        <f t="shared" si="21"/>
        <v>39.084599999999995</v>
      </c>
      <c r="O99" s="19">
        <f t="shared" si="22"/>
        <v>37.719219999999993</v>
      </c>
      <c r="P99" s="30">
        <v>76.2</v>
      </c>
      <c r="Q99" s="19">
        <f t="shared" si="25"/>
        <v>22.86</v>
      </c>
      <c r="R99" s="33">
        <f t="shared" si="23"/>
        <v>60.579219999999992</v>
      </c>
    </row>
    <row r="100" spans="1:20">
      <c r="A100" s="5">
        <v>97</v>
      </c>
      <c r="B100" s="48"/>
      <c r="C100" s="50"/>
      <c r="D100" s="49"/>
      <c r="E100" s="14">
        <v>2018090753</v>
      </c>
      <c r="F100" s="6" t="s">
        <v>85</v>
      </c>
      <c r="G100" s="15">
        <v>56</v>
      </c>
      <c r="H100" s="18">
        <f t="shared" ref="H100:H131" si="26">G100*0.4</f>
        <v>22.400000000000002</v>
      </c>
      <c r="I100" s="16">
        <v>52.19</v>
      </c>
      <c r="J100" s="18">
        <f t="shared" ref="J100:J131" si="27">I100*0.5</f>
        <v>26.094999999999999</v>
      </c>
      <c r="K100" s="16">
        <v>41.167000000000002</v>
      </c>
      <c r="L100" s="20">
        <f t="shared" ref="L100:L131" si="28">K100*0.5</f>
        <v>20.583500000000001</v>
      </c>
      <c r="M100" s="19">
        <f t="shared" ref="M100:M131" si="29">J100+L100</f>
        <v>46.6785</v>
      </c>
      <c r="N100" s="19">
        <f t="shared" ref="N100:N131" si="30">M100*0.6</f>
        <v>28.007099999999998</v>
      </c>
      <c r="O100" s="19">
        <f t="shared" ref="O100:O131" si="31">(H100+N100)*0.7</f>
        <v>35.284969999999994</v>
      </c>
      <c r="P100" s="30">
        <v>78.8</v>
      </c>
      <c r="Q100" s="19">
        <f t="shared" si="25"/>
        <v>23.639999999999997</v>
      </c>
      <c r="R100" s="33">
        <f t="shared" ref="R100:R131" si="32">O100+Q100</f>
        <v>58.924969999999988</v>
      </c>
    </row>
    <row r="101" spans="1:20">
      <c r="A101" s="5">
        <v>98</v>
      </c>
      <c r="B101" s="48"/>
      <c r="C101" s="50"/>
      <c r="D101" s="49" t="s">
        <v>86</v>
      </c>
      <c r="E101" s="14">
        <v>2018090770</v>
      </c>
      <c r="F101" s="6" t="s">
        <v>88</v>
      </c>
      <c r="G101" s="15">
        <v>59</v>
      </c>
      <c r="H101" s="18">
        <f t="shared" si="26"/>
        <v>23.6</v>
      </c>
      <c r="I101" s="16">
        <v>78.558000000000007</v>
      </c>
      <c r="J101" s="18">
        <f t="shared" si="27"/>
        <v>39.279000000000003</v>
      </c>
      <c r="K101" s="16">
        <v>79.417000000000002</v>
      </c>
      <c r="L101" s="20">
        <f t="shared" si="28"/>
        <v>39.708500000000001</v>
      </c>
      <c r="M101" s="19">
        <f t="shared" si="29"/>
        <v>78.987500000000011</v>
      </c>
      <c r="N101" s="19">
        <f t="shared" si="30"/>
        <v>47.392500000000005</v>
      </c>
      <c r="O101" s="19">
        <f t="shared" si="31"/>
        <v>49.694749999999999</v>
      </c>
      <c r="P101" s="30">
        <v>86</v>
      </c>
      <c r="Q101" s="19">
        <f t="shared" si="25"/>
        <v>25.8</v>
      </c>
      <c r="R101" s="33">
        <f t="shared" si="32"/>
        <v>75.494749999999996</v>
      </c>
      <c r="S101" s="5">
        <v>1</v>
      </c>
      <c r="T101" s="31" t="s">
        <v>153</v>
      </c>
    </row>
    <row r="102" spans="1:20">
      <c r="A102" s="5">
        <v>99</v>
      </c>
      <c r="B102" s="48"/>
      <c r="C102" s="50"/>
      <c r="D102" s="49"/>
      <c r="E102" s="14">
        <v>2018090764</v>
      </c>
      <c r="F102" s="6" t="s">
        <v>87</v>
      </c>
      <c r="G102" s="15">
        <v>62</v>
      </c>
      <c r="H102" s="18">
        <f t="shared" si="26"/>
        <v>24.8</v>
      </c>
      <c r="I102" s="16">
        <v>59.671999999999997</v>
      </c>
      <c r="J102" s="18">
        <f t="shared" si="27"/>
        <v>29.835999999999999</v>
      </c>
      <c r="K102" s="16">
        <v>51.332999999999998</v>
      </c>
      <c r="L102" s="20">
        <f t="shared" si="28"/>
        <v>25.666499999999999</v>
      </c>
      <c r="M102" s="19">
        <f t="shared" si="29"/>
        <v>55.502499999999998</v>
      </c>
      <c r="N102" s="19">
        <f t="shared" si="30"/>
        <v>33.301499999999997</v>
      </c>
      <c r="O102" s="19">
        <f t="shared" si="31"/>
        <v>40.671050000000001</v>
      </c>
      <c r="P102" s="30">
        <v>90</v>
      </c>
      <c r="Q102" s="19">
        <f t="shared" si="25"/>
        <v>27</v>
      </c>
      <c r="R102" s="33">
        <f t="shared" si="32"/>
        <v>67.671050000000008</v>
      </c>
      <c r="S102" s="5">
        <v>2</v>
      </c>
      <c r="T102" s="31" t="s">
        <v>153</v>
      </c>
    </row>
    <row r="103" spans="1:20">
      <c r="A103" s="5">
        <v>100</v>
      </c>
      <c r="B103" s="48"/>
      <c r="C103" s="50"/>
      <c r="D103" s="49"/>
      <c r="E103" s="14">
        <v>2018090772</v>
      </c>
      <c r="F103" s="6" t="s">
        <v>89</v>
      </c>
      <c r="G103" s="15">
        <v>66</v>
      </c>
      <c r="H103" s="18">
        <f t="shared" si="26"/>
        <v>26.400000000000002</v>
      </c>
      <c r="I103" s="16">
        <v>48.357999999999997</v>
      </c>
      <c r="J103" s="18">
        <f t="shared" si="27"/>
        <v>24.178999999999998</v>
      </c>
      <c r="K103" s="16">
        <v>56.832999999999998</v>
      </c>
      <c r="L103" s="20">
        <f t="shared" si="28"/>
        <v>28.416499999999999</v>
      </c>
      <c r="M103" s="19">
        <f t="shared" si="29"/>
        <v>52.595500000000001</v>
      </c>
      <c r="N103" s="19">
        <f t="shared" si="30"/>
        <v>31.557299999999998</v>
      </c>
      <c r="O103" s="19">
        <f t="shared" si="31"/>
        <v>40.57011</v>
      </c>
      <c r="P103" s="30">
        <v>78.8</v>
      </c>
      <c r="Q103" s="19">
        <f t="shared" si="25"/>
        <v>23.639999999999997</v>
      </c>
      <c r="R103" s="33">
        <f t="shared" si="32"/>
        <v>64.21011</v>
      </c>
    </row>
    <row r="104" spans="1:20">
      <c r="A104" s="5">
        <v>101</v>
      </c>
      <c r="B104" s="48"/>
      <c r="C104" s="50"/>
      <c r="D104" s="49"/>
      <c r="E104" s="14">
        <v>2018090779</v>
      </c>
      <c r="F104" s="6" t="s">
        <v>90</v>
      </c>
      <c r="G104" s="15">
        <v>55</v>
      </c>
      <c r="H104" s="18">
        <f t="shared" si="26"/>
        <v>22</v>
      </c>
      <c r="I104" s="16">
        <v>59.762999999999998</v>
      </c>
      <c r="J104" s="18">
        <f t="shared" si="27"/>
        <v>29.881499999999999</v>
      </c>
      <c r="K104" s="16">
        <v>63.25</v>
      </c>
      <c r="L104" s="20">
        <f t="shared" si="28"/>
        <v>31.625</v>
      </c>
      <c r="M104" s="19">
        <f t="shared" si="29"/>
        <v>61.506500000000003</v>
      </c>
      <c r="N104" s="19">
        <f t="shared" si="30"/>
        <v>36.9039</v>
      </c>
      <c r="O104" s="19">
        <f t="shared" si="31"/>
        <v>41.232729999999997</v>
      </c>
      <c r="P104" s="30">
        <v>74.2</v>
      </c>
      <c r="Q104" s="19">
        <f t="shared" si="25"/>
        <v>22.26</v>
      </c>
      <c r="R104" s="33">
        <f t="shared" si="32"/>
        <v>63.492729999999995</v>
      </c>
    </row>
    <row r="105" spans="1:20">
      <c r="A105" s="5">
        <v>102</v>
      </c>
      <c r="B105" s="48"/>
      <c r="C105" s="47" t="s">
        <v>91</v>
      </c>
      <c r="D105" s="47" t="s">
        <v>92</v>
      </c>
      <c r="E105" s="14">
        <v>2018090827</v>
      </c>
      <c r="F105" s="1" t="s">
        <v>99</v>
      </c>
      <c r="G105" s="15">
        <v>69</v>
      </c>
      <c r="H105" s="18">
        <f t="shared" si="26"/>
        <v>27.6</v>
      </c>
      <c r="I105" s="16">
        <v>83.941999999999993</v>
      </c>
      <c r="J105" s="18">
        <f t="shared" si="27"/>
        <v>41.970999999999997</v>
      </c>
      <c r="K105" s="16">
        <v>90.167000000000002</v>
      </c>
      <c r="L105" s="20">
        <f t="shared" si="28"/>
        <v>45.083500000000001</v>
      </c>
      <c r="M105" s="19">
        <f t="shared" si="29"/>
        <v>87.05449999999999</v>
      </c>
      <c r="N105" s="19">
        <f t="shared" si="30"/>
        <v>52.232699999999994</v>
      </c>
      <c r="O105" s="19">
        <f t="shared" si="31"/>
        <v>55.882889999999989</v>
      </c>
      <c r="P105" s="36">
        <v>84.1</v>
      </c>
      <c r="Q105" s="19">
        <f t="shared" si="25"/>
        <v>25.229999999999997</v>
      </c>
      <c r="R105" s="33">
        <f t="shared" si="32"/>
        <v>81.112889999999993</v>
      </c>
      <c r="S105" s="5">
        <v>1</v>
      </c>
      <c r="T105" s="31" t="s">
        <v>153</v>
      </c>
    </row>
    <row r="106" spans="1:20">
      <c r="A106" s="5">
        <v>103</v>
      </c>
      <c r="B106" s="48"/>
      <c r="C106" s="48"/>
      <c r="D106" s="48"/>
      <c r="E106" s="14">
        <v>2018090835</v>
      </c>
      <c r="F106" s="1" t="s">
        <v>100</v>
      </c>
      <c r="G106" s="15">
        <v>70</v>
      </c>
      <c r="H106" s="18">
        <f t="shared" si="26"/>
        <v>28</v>
      </c>
      <c r="I106" s="16">
        <v>74.543999999999997</v>
      </c>
      <c r="J106" s="18">
        <f t="shared" si="27"/>
        <v>37.271999999999998</v>
      </c>
      <c r="K106" s="16">
        <v>72.5</v>
      </c>
      <c r="L106" s="20">
        <f t="shared" si="28"/>
        <v>36.25</v>
      </c>
      <c r="M106" s="19">
        <f t="shared" si="29"/>
        <v>73.521999999999991</v>
      </c>
      <c r="N106" s="19">
        <f t="shared" si="30"/>
        <v>44.113199999999992</v>
      </c>
      <c r="O106" s="19">
        <f t="shared" si="31"/>
        <v>50.47923999999999</v>
      </c>
      <c r="P106" s="36">
        <v>80.900000000000006</v>
      </c>
      <c r="Q106" s="19">
        <f t="shared" si="25"/>
        <v>24.27</v>
      </c>
      <c r="R106" s="33">
        <f t="shared" si="32"/>
        <v>74.749239999999986</v>
      </c>
      <c r="S106" s="5">
        <v>2</v>
      </c>
      <c r="T106" s="31" t="s">
        <v>153</v>
      </c>
    </row>
    <row r="107" spans="1:20">
      <c r="A107" s="5">
        <v>104</v>
      </c>
      <c r="B107" s="48"/>
      <c r="C107" s="48"/>
      <c r="D107" s="48"/>
      <c r="E107" s="14">
        <v>2018090797</v>
      </c>
      <c r="F107" s="1" t="s">
        <v>93</v>
      </c>
      <c r="G107" s="15">
        <v>81</v>
      </c>
      <c r="H107" s="18">
        <f t="shared" si="26"/>
        <v>32.4</v>
      </c>
      <c r="I107" s="16">
        <v>48.265999999999998</v>
      </c>
      <c r="J107" s="18">
        <f t="shared" si="27"/>
        <v>24.132999999999999</v>
      </c>
      <c r="K107" s="16">
        <v>54.667000000000002</v>
      </c>
      <c r="L107" s="20">
        <f t="shared" si="28"/>
        <v>27.333500000000001</v>
      </c>
      <c r="M107" s="19">
        <f t="shared" si="29"/>
        <v>51.466499999999996</v>
      </c>
      <c r="N107" s="19">
        <f t="shared" si="30"/>
        <v>30.879899999999996</v>
      </c>
      <c r="O107" s="19">
        <f t="shared" si="31"/>
        <v>44.295929999999998</v>
      </c>
      <c r="P107" s="36">
        <v>86.8</v>
      </c>
      <c r="Q107" s="19">
        <f t="shared" si="25"/>
        <v>26.04</v>
      </c>
      <c r="R107" s="33">
        <f t="shared" si="32"/>
        <v>70.335929999999991</v>
      </c>
      <c r="S107" s="5">
        <v>3</v>
      </c>
      <c r="T107" s="31" t="s">
        <v>153</v>
      </c>
    </row>
    <row r="108" spans="1:20">
      <c r="A108" s="5">
        <v>105</v>
      </c>
      <c r="B108" s="48"/>
      <c r="C108" s="48"/>
      <c r="D108" s="48"/>
      <c r="E108" s="14">
        <v>2018090908</v>
      </c>
      <c r="F108" s="1" t="s">
        <v>107</v>
      </c>
      <c r="G108" s="15">
        <v>65</v>
      </c>
      <c r="H108" s="18">
        <f t="shared" si="26"/>
        <v>26</v>
      </c>
      <c r="I108" s="16">
        <v>67.153000000000006</v>
      </c>
      <c r="J108" s="18">
        <f t="shared" si="27"/>
        <v>33.576500000000003</v>
      </c>
      <c r="K108" s="16">
        <v>62.832999999999998</v>
      </c>
      <c r="L108" s="20">
        <f t="shared" si="28"/>
        <v>31.416499999999999</v>
      </c>
      <c r="M108" s="19">
        <f t="shared" si="29"/>
        <v>64.992999999999995</v>
      </c>
      <c r="N108" s="19">
        <f t="shared" si="30"/>
        <v>38.995799999999996</v>
      </c>
      <c r="O108" s="19">
        <f t="shared" si="31"/>
        <v>45.497059999999998</v>
      </c>
      <c r="P108" s="37">
        <v>81</v>
      </c>
      <c r="Q108" s="19">
        <f t="shared" si="25"/>
        <v>24.3</v>
      </c>
      <c r="R108" s="33">
        <f t="shared" si="32"/>
        <v>69.797060000000002</v>
      </c>
      <c r="S108" s="5">
        <v>4</v>
      </c>
      <c r="T108" s="31" t="s">
        <v>153</v>
      </c>
    </row>
    <row r="109" spans="1:20">
      <c r="A109" s="5">
        <v>106</v>
      </c>
      <c r="B109" s="48"/>
      <c r="C109" s="48"/>
      <c r="D109" s="48"/>
      <c r="E109" s="14">
        <v>2018090923</v>
      </c>
      <c r="F109" s="1" t="s">
        <v>108</v>
      </c>
      <c r="G109" s="15">
        <v>64</v>
      </c>
      <c r="H109" s="18">
        <f t="shared" si="26"/>
        <v>25.6</v>
      </c>
      <c r="I109" s="16">
        <v>68.248000000000005</v>
      </c>
      <c r="J109" s="18">
        <f t="shared" si="27"/>
        <v>34.124000000000002</v>
      </c>
      <c r="K109" s="16">
        <v>56.667000000000002</v>
      </c>
      <c r="L109" s="20">
        <f t="shared" si="28"/>
        <v>28.333500000000001</v>
      </c>
      <c r="M109" s="19">
        <f t="shared" si="29"/>
        <v>62.457500000000003</v>
      </c>
      <c r="N109" s="19">
        <f t="shared" si="30"/>
        <v>37.474499999999999</v>
      </c>
      <c r="O109" s="19">
        <f t="shared" si="31"/>
        <v>44.152149999999999</v>
      </c>
      <c r="P109" s="36">
        <v>82</v>
      </c>
      <c r="Q109" s="19">
        <f t="shared" si="25"/>
        <v>24.599999999999998</v>
      </c>
      <c r="R109" s="33">
        <f t="shared" si="32"/>
        <v>68.75215</v>
      </c>
      <c r="S109" s="5">
        <v>5</v>
      </c>
      <c r="T109" s="31" t="s">
        <v>153</v>
      </c>
    </row>
    <row r="110" spans="1:20">
      <c r="A110" s="5">
        <v>107</v>
      </c>
      <c r="B110" s="48"/>
      <c r="C110" s="48"/>
      <c r="D110" s="48"/>
      <c r="E110" s="14">
        <v>2018090848</v>
      </c>
      <c r="F110" s="1" t="s">
        <v>101</v>
      </c>
      <c r="G110" s="15">
        <v>69</v>
      </c>
      <c r="H110" s="18">
        <f t="shared" si="26"/>
        <v>27.6</v>
      </c>
      <c r="I110" s="16">
        <v>54.561999999999998</v>
      </c>
      <c r="J110" s="18">
        <f t="shared" si="27"/>
        <v>27.280999999999999</v>
      </c>
      <c r="K110" s="16">
        <v>49.417000000000002</v>
      </c>
      <c r="L110" s="20">
        <f t="shared" si="28"/>
        <v>24.708500000000001</v>
      </c>
      <c r="M110" s="19">
        <f t="shared" si="29"/>
        <v>51.9895</v>
      </c>
      <c r="N110" s="19">
        <f t="shared" si="30"/>
        <v>31.1937</v>
      </c>
      <c r="O110" s="19">
        <f t="shared" si="31"/>
        <v>41.155589999999997</v>
      </c>
      <c r="P110" s="36">
        <v>89</v>
      </c>
      <c r="Q110" s="19">
        <f t="shared" si="25"/>
        <v>26.7</v>
      </c>
      <c r="R110" s="33">
        <f t="shared" si="32"/>
        <v>67.855589999999992</v>
      </c>
      <c r="S110" s="5">
        <v>6</v>
      </c>
      <c r="T110" s="31" t="s">
        <v>153</v>
      </c>
    </row>
    <row r="111" spans="1:20">
      <c r="A111" s="5">
        <v>108</v>
      </c>
      <c r="B111" s="48"/>
      <c r="C111" s="48"/>
      <c r="D111" s="48"/>
      <c r="E111" s="14">
        <v>2018090891</v>
      </c>
      <c r="F111" s="1" t="s">
        <v>105</v>
      </c>
      <c r="G111" s="15">
        <v>69</v>
      </c>
      <c r="H111" s="18">
        <f t="shared" si="26"/>
        <v>27.6</v>
      </c>
      <c r="I111" s="16">
        <v>61.04</v>
      </c>
      <c r="J111" s="18">
        <f t="shared" si="27"/>
        <v>30.52</v>
      </c>
      <c r="K111" s="16">
        <v>57.082999999999998</v>
      </c>
      <c r="L111" s="20">
        <f t="shared" si="28"/>
        <v>28.541499999999999</v>
      </c>
      <c r="M111" s="19">
        <f t="shared" si="29"/>
        <v>59.061499999999995</v>
      </c>
      <c r="N111" s="19">
        <f t="shared" si="30"/>
        <v>35.436899999999994</v>
      </c>
      <c r="O111" s="19">
        <f t="shared" si="31"/>
        <v>44.125829999999993</v>
      </c>
      <c r="P111" s="36">
        <v>78.8</v>
      </c>
      <c r="Q111" s="19">
        <f t="shared" si="25"/>
        <v>23.639999999999997</v>
      </c>
      <c r="R111" s="33">
        <f t="shared" si="32"/>
        <v>67.765829999999994</v>
      </c>
      <c r="S111" s="5">
        <v>7</v>
      </c>
      <c r="T111" s="31" t="s">
        <v>153</v>
      </c>
    </row>
    <row r="112" spans="1:20">
      <c r="A112" s="5">
        <v>109</v>
      </c>
      <c r="B112" s="48"/>
      <c r="C112" s="48"/>
      <c r="D112" s="48"/>
      <c r="E112" s="14">
        <v>2018090892</v>
      </c>
      <c r="F112" s="1" t="s">
        <v>106</v>
      </c>
      <c r="G112" s="15">
        <v>68</v>
      </c>
      <c r="H112" s="18">
        <f t="shared" si="26"/>
        <v>27.200000000000003</v>
      </c>
      <c r="I112" s="16">
        <v>53.375999999999998</v>
      </c>
      <c r="J112" s="18">
        <f t="shared" si="27"/>
        <v>26.687999999999999</v>
      </c>
      <c r="K112" s="16">
        <v>54.832999999999998</v>
      </c>
      <c r="L112" s="20">
        <f t="shared" si="28"/>
        <v>27.416499999999999</v>
      </c>
      <c r="M112" s="19">
        <f t="shared" si="29"/>
        <v>54.104500000000002</v>
      </c>
      <c r="N112" s="19">
        <f t="shared" si="30"/>
        <v>32.462699999999998</v>
      </c>
      <c r="O112" s="19">
        <f t="shared" si="31"/>
        <v>41.763889999999996</v>
      </c>
      <c r="P112" s="36">
        <v>86.4</v>
      </c>
      <c r="Q112" s="19">
        <f t="shared" si="25"/>
        <v>25.92</v>
      </c>
      <c r="R112" s="33">
        <f t="shared" si="32"/>
        <v>67.683889999999991</v>
      </c>
      <c r="S112" s="5">
        <v>8</v>
      </c>
      <c r="T112" s="31" t="s">
        <v>153</v>
      </c>
    </row>
    <row r="113" spans="1:20">
      <c r="A113" s="5">
        <v>110</v>
      </c>
      <c r="B113" s="48"/>
      <c r="C113" s="48"/>
      <c r="D113" s="48"/>
      <c r="E113" s="14">
        <v>2018090810</v>
      </c>
      <c r="F113" s="1" t="s">
        <v>95</v>
      </c>
      <c r="G113" s="15">
        <v>60</v>
      </c>
      <c r="H113" s="18">
        <f t="shared" si="26"/>
        <v>24</v>
      </c>
      <c r="I113" s="16">
        <v>71.807000000000002</v>
      </c>
      <c r="J113" s="18">
        <f t="shared" si="27"/>
        <v>35.903500000000001</v>
      </c>
      <c r="K113" s="16">
        <v>53.082999999999998</v>
      </c>
      <c r="L113" s="20">
        <f t="shared" si="28"/>
        <v>26.541499999999999</v>
      </c>
      <c r="M113" s="19">
        <f t="shared" si="29"/>
        <v>62.445</v>
      </c>
      <c r="N113" s="19">
        <f t="shared" si="30"/>
        <v>37.466999999999999</v>
      </c>
      <c r="O113" s="19">
        <f t="shared" si="31"/>
        <v>43.026899999999998</v>
      </c>
      <c r="P113" s="36">
        <v>81.400000000000006</v>
      </c>
      <c r="Q113" s="19">
        <f t="shared" si="25"/>
        <v>24.42</v>
      </c>
      <c r="R113" s="33">
        <f t="shared" si="32"/>
        <v>67.446899999999999</v>
      </c>
    </row>
    <row r="114" spans="1:20">
      <c r="A114" s="5">
        <v>111</v>
      </c>
      <c r="B114" s="48"/>
      <c r="C114" s="48"/>
      <c r="D114" s="48"/>
      <c r="E114" s="14">
        <v>2018090890</v>
      </c>
      <c r="F114" s="1" t="s">
        <v>104</v>
      </c>
      <c r="G114" s="15">
        <v>64</v>
      </c>
      <c r="H114" s="18">
        <f t="shared" si="26"/>
        <v>25.6</v>
      </c>
      <c r="I114" s="16">
        <v>59.853999999999999</v>
      </c>
      <c r="J114" s="18">
        <f t="shared" si="27"/>
        <v>29.927</v>
      </c>
      <c r="K114" s="16">
        <v>59.332999999999998</v>
      </c>
      <c r="L114" s="20">
        <f t="shared" si="28"/>
        <v>29.666499999999999</v>
      </c>
      <c r="M114" s="19">
        <f t="shared" si="29"/>
        <v>59.593499999999999</v>
      </c>
      <c r="N114" s="19">
        <f t="shared" si="30"/>
        <v>35.756099999999996</v>
      </c>
      <c r="O114" s="19">
        <f t="shared" si="31"/>
        <v>42.949269999999999</v>
      </c>
      <c r="P114" s="36">
        <v>79.599999999999994</v>
      </c>
      <c r="Q114" s="19">
        <f t="shared" si="25"/>
        <v>23.88</v>
      </c>
      <c r="R114" s="33">
        <f t="shared" si="32"/>
        <v>66.829269999999994</v>
      </c>
    </row>
    <row r="115" spans="1:20">
      <c r="A115" s="5">
        <v>112</v>
      </c>
      <c r="B115" s="48"/>
      <c r="C115" s="48"/>
      <c r="D115" s="48"/>
      <c r="E115" s="14">
        <v>2018090822</v>
      </c>
      <c r="F115" s="1" t="s">
        <v>98</v>
      </c>
      <c r="G115" s="15">
        <v>54</v>
      </c>
      <c r="H115" s="18">
        <f t="shared" si="26"/>
        <v>21.6</v>
      </c>
      <c r="I115" s="16">
        <v>63.869</v>
      </c>
      <c r="J115" s="18">
        <f t="shared" si="27"/>
        <v>31.9345</v>
      </c>
      <c r="K115" s="16">
        <v>52.332999999999998</v>
      </c>
      <c r="L115" s="20">
        <f t="shared" si="28"/>
        <v>26.166499999999999</v>
      </c>
      <c r="M115" s="19">
        <f t="shared" si="29"/>
        <v>58.100999999999999</v>
      </c>
      <c r="N115" s="19">
        <f t="shared" si="30"/>
        <v>34.860599999999998</v>
      </c>
      <c r="O115" s="19">
        <f t="shared" si="31"/>
        <v>39.522419999999997</v>
      </c>
      <c r="P115" s="36">
        <v>84.6</v>
      </c>
      <c r="Q115" s="19">
        <f t="shared" si="25"/>
        <v>25.38</v>
      </c>
      <c r="R115" s="33">
        <f t="shared" si="32"/>
        <v>64.902419999999992</v>
      </c>
    </row>
    <row r="116" spans="1:20">
      <c r="A116" s="5">
        <v>113</v>
      </c>
      <c r="B116" s="48"/>
      <c r="C116" s="48"/>
      <c r="D116" s="48"/>
      <c r="E116" s="14">
        <v>2018090815</v>
      </c>
      <c r="F116" s="1" t="s">
        <v>97</v>
      </c>
      <c r="G116" s="15">
        <v>61</v>
      </c>
      <c r="H116" s="18">
        <f t="shared" si="26"/>
        <v>24.400000000000002</v>
      </c>
      <c r="I116" s="16">
        <v>39.506999999999998</v>
      </c>
      <c r="J116" s="18">
        <f t="shared" si="27"/>
        <v>19.753499999999999</v>
      </c>
      <c r="K116" s="16">
        <v>73.917000000000002</v>
      </c>
      <c r="L116" s="20">
        <f t="shared" si="28"/>
        <v>36.958500000000001</v>
      </c>
      <c r="M116" s="19">
        <f t="shared" si="29"/>
        <v>56.712000000000003</v>
      </c>
      <c r="N116" s="19">
        <f t="shared" si="30"/>
        <v>34.027200000000001</v>
      </c>
      <c r="O116" s="19">
        <f t="shared" si="31"/>
        <v>40.899039999999999</v>
      </c>
      <c r="P116" s="36">
        <v>79.2</v>
      </c>
      <c r="Q116" s="19">
        <f t="shared" si="25"/>
        <v>23.76</v>
      </c>
      <c r="R116" s="33">
        <f t="shared" si="32"/>
        <v>64.659040000000005</v>
      </c>
    </row>
    <row r="117" spans="1:20">
      <c r="A117" s="5">
        <v>114</v>
      </c>
      <c r="B117" s="48"/>
      <c r="C117" s="48"/>
      <c r="D117" s="48"/>
      <c r="E117" s="14">
        <v>2018090850</v>
      </c>
      <c r="F117" s="1" t="s">
        <v>102</v>
      </c>
      <c r="G117" s="15">
        <v>81</v>
      </c>
      <c r="H117" s="18">
        <f t="shared" si="26"/>
        <v>32.4</v>
      </c>
      <c r="I117" s="16">
        <v>43.978000000000002</v>
      </c>
      <c r="J117" s="18">
        <f t="shared" si="27"/>
        <v>21.989000000000001</v>
      </c>
      <c r="K117" s="16">
        <v>39.332999999999998</v>
      </c>
      <c r="L117" s="20">
        <f t="shared" si="28"/>
        <v>19.666499999999999</v>
      </c>
      <c r="M117" s="19">
        <f t="shared" si="29"/>
        <v>41.655500000000004</v>
      </c>
      <c r="N117" s="19">
        <f t="shared" si="30"/>
        <v>24.993300000000001</v>
      </c>
      <c r="O117" s="19">
        <f t="shared" si="31"/>
        <v>40.175309999999996</v>
      </c>
      <c r="P117" s="36">
        <v>81.599999999999994</v>
      </c>
      <c r="Q117" s="19">
        <f t="shared" si="25"/>
        <v>24.479999999999997</v>
      </c>
      <c r="R117" s="33">
        <f t="shared" si="32"/>
        <v>64.655309999999986</v>
      </c>
    </row>
    <row r="118" spans="1:20">
      <c r="A118" s="5">
        <v>115</v>
      </c>
      <c r="B118" s="48"/>
      <c r="C118" s="48"/>
      <c r="D118" s="48"/>
      <c r="E118" s="14">
        <v>2018090855</v>
      </c>
      <c r="F118" s="1" t="s">
        <v>103</v>
      </c>
      <c r="G118" s="15">
        <v>53</v>
      </c>
      <c r="H118" s="18">
        <f t="shared" si="26"/>
        <v>21.200000000000003</v>
      </c>
      <c r="I118" s="16">
        <v>59.762999999999998</v>
      </c>
      <c r="J118" s="18">
        <f t="shared" si="27"/>
        <v>29.881499999999999</v>
      </c>
      <c r="K118" s="16">
        <v>64.5</v>
      </c>
      <c r="L118" s="20">
        <f t="shared" si="28"/>
        <v>32.25</v>
      </c>
      <c r="M118" s="19">
        <f t="shared" si="29"/>
        <v>62.131500000000003</v>
      </c>
      <c r="N118" s="19">
        <f t="shared" si="30"/>
        <v>37.2789</v>
      </c>
      <c r="O118" s="19">
        <f t="shared" si="31"/>
        <v>40.935229999999997</v>
      </c>
      <c r="P118" s="36">
        <v>76.599999999999994</v>
      </c>
      <c r="Q118" s="19">
        <f t="shared" si="25"/>
        <v>22.979999999999997</v>
      </c>
      <c r="R118" s="33">
        <f t="shared" si="32"/>
        <v>63.915229999999994</v>
      </c>
    </row>
    <row r="119" spans="1:20">
      <c r="A119" s="5">
        <v>116</v>
      </c>
      <c r="B119" s="48"/>
      <c r="C119" s="48"/>
      <c r="D119" s="48"/>
      <c r="E119" s="14">
        <v>2018090809</v>
      </c>
      <c r="F119" s="1" t="s">
        <v>94</v>
      </c>
      <c r="G119" s="15">
        <v>61</v>
      </c>
      <c r="H119" s="18">
        <f t="shared" si="26"/>
        <v>24.400000000000002</v>
      </c>
      <c r="I119" s="16">
        <v>57.573</v>
      </c>
      <c r="J119" s="18">
        <f t="shared" si="27"/>
        <v>28.7865</v>
      </c>
      <c r="K119" s="16">
        <v>46.832999999999998</v>
      </c>
      <c r="L119" s="20">
        <f t="shared" si="28"/>
        <v>23.416499999999999</v>
      </c>
      <c r="M119" s="19">
        <f t="shared" si="29"/>
        <v>52.203000000000003</v>
      </c>
      <c r="N119" s="19">
        <f t="shared" si="30"/>
        <v>31.3218</v>
      </c>
      <c r="O119" s="19">
        <f t="shared" si="31"/>
        <v>39.00526</v>
      </c>
      <c r="P119" s="36">
        <v>75.400000000000006</v>
      </c>
      <c r="Q119" s="19">
        <f t="shared" si="25"/>
        <v>22.62</v>
      </c>
      <c r="R119" s="33">
        <f t="shared" si="32"/>
        <v>61.625259999999997</v>
      </c>
    </row>
    <row r="120" spans="1:20">
      <c r="A120" s="5">
        <v>117</v>
      </c>
      <c r="B120" s="48"/>
      <c r="C120" s="48"/>
      <c r="D120" s="48"/>
      <c r="E120" s="14">
        <v>2018090813</v>
      </c>
      <c r="F120" s="1" t="s">
        <v>96</v>
      </c>
      <c r="G120" s="15">
        <v>53</v>
      </c>
      <c r="H120" s="18">
        <f t="shared" si="26"/>
        <v>21.200000000000003</v>
      </c>
      <c r="I120" s="16">
        <v>65.966999999999999</v>
      </c>
      <c r="J120" s="18">
        <f t="shared" si="27"/>
        <v>32.983499999999999</v>
      </c>
      <c r="K120" s="16">
        <v>50.917000000000002</v>
      </c>
      <c r="L120" s="20">
        <f t="shared" si="28"/>
        <v>25.458500000000001</v>
      </c>
      <c r="M120" s="19">
        <f t="shared" si="29"/>
        <v>58.442</v>
      </c>
      <c r="N120" s="19">
        <f t="shared" si="30"/>
        <v>35.065199999999997</v>
      </c>
      <c r="O120" s="19">
        <f t="shared" si="31"/>
        <v>39.385639999999995</v>
      </c>
      <c r="P120" s="36">
        <v>73.2</v>
      </c>
      <c r="Q120" s="19">
        <f t="shared" si="25"/>
        <v>21.96</v>
      </c>
      <c r="R120" s="33">
        <f t="shared" si="32"/>
        <v>61.345639999999996</v>
      </c>
    </row>
    <row r="121" spans="1:20">
      <c r="A121" s="5">
        <v>118</v>
      </c>
      <c r="B121" s="48"/>
      <c r="C121" s="47" t="s">
        <v>109</v>
      </c>
      <c r="D121" s="47" t="s">
        <v>118</v>
      </c>
      <c r="E121" s="14">
        <v>2018090963</v>
      </c>
      <c r="F121" s="1" t="s">
        <v>110</v>
      </c>
      <c r="G121" s="15">
        <v>54</v>
      </c>
      <c r="H121" s="18">
        <f t="shared" si="26"/>
        <v>21.6</v>
      </c>
      <c r="I121" s="16">
        <v>77.099000000000004</v>
      </c>
      <c r="J121" s="18">
        <f t="shared" si="27"/>
        <v>38.549500000000002</v>
      </c>
      <c r="K121" s="16">
        <v>94.082999999999998</v>
      </c>
      <c r="L121" s="20">
        <f t="shared" si="28"/>
        <v>47.041499999999999</v>
      </c>
      <c r="M121" s="19">
        <f t="shared" si="29"/>
        <v>85.591000000000008</v>
      </c>
      <c r="N121" s="19">
        <f t="shared" si="30"/>
        <v>51.354600000000005</v>
      </c>
      <c r="O121" s="19">
        <f t="shared" si="31"/>
        <v>51.068219999999997</v>
      </c>
      <c r="P121" s="36">
        <v>75.599999999999994</v>
      </c>
      <c r="Q121" s="19">
        <f t="shared" si="25"/>
        <v>22.679999999999996</v>
      </c>
      <c r="R121" s="33">
        <f t="shared" si="32"/>
        <v>73.748219999999989</v>
      </c>
      <c r="S121" s="5">
        <v>1</v>
      </c>
      <c r="T121" s="31" t="s">
        <v>153</v>
      </c>
    </row>
    <row r="122" spans="1:20">
      <c r="A122" s="5">
        <v>119</v>
      </c>
      <c r="B122" s="48"/>
      <c r="C122" s="48"/>
      <c r="D122" s="48"/>
      <c r="E122" s="14">
        <v>2018091010</v>
      </c>
      <c r="F122" s="1" t="s">
        <v>117</v>
      </c>
      <c r="G122" s="15">
        <v>60</v>
      </c>
      <c r="H122" s="18">
        <f t="shared" si="26"/>
        <v>24</v>
      </c>
      <c r="I122" s="16">
        <v>74.817999999999998</v>
      </c>
      <c r="J122" s="18">
        <f t="shared" si="27"/>
        <v>37.408999999999999</v>
      </c>
      <c r="K122" s="16">
        <v>63.167000000000002</v>
      </c>
      <c r="L122" s="20">
        <f t="shared" si="28"/>
        <v>31.583500000000001</v>
      </c>
      <c r="M122" s="19">
        <f t="shared" si="29"/>
        <v>68.992500000000007</v>
      </c>
      <c r="N122" s="19">
        <f t="shared" si="30"/>
        <v>41.395500000000006</v>
      </c>
      <c r="O122" s="19">
        <f t="shared" si="31"/>
        <v>45.776849999999996</v>
      </c>
      <c r="P122" s="36">
        <v>77.42</v>
      </c>
      <c r="Q122" s="19">
        <f t="shared" si="25"/>
        <v>23.225999999999999</v>
      </c>
      <c r="R122" s="33">
        <f t="shared" si="32"/>
        <v>69.002849999999995</v>
      </c>
      <c r="S122" s="5">
        <v>2</v>
      </c>
      <c r="T122" s="31" t="s">
        <v>153</v>
      </c>
    </row>
    <row r="123" spans="1:20">
      <c r="A123" s="5">
        <v>120</v>
      </c>
      <c r="B123" s="48"/>
      <c r="C123" s="48"/>
      <c r="D123" s="48"/>
      <c r="E123" s="14">
        <v>2018090981</v>
      </c>
      <c r="F123" s="1" t="s">
        <v>113</v>
      </c>
      <c r="G123" s="15">
        <v>59</v>
      </c>
      <c r="H123" s="18">
        <f t="shared" si="26"/>
        <v>23.6</v>
      </c>
      <c r="I123" s="16">
        <v>76.551000000000002</v>
      </c>
      <c r="J123" s="18">
        <f t="shared" si="27"/>
        <v>38.275500000000001</v>
      </c>
      <c r="K123" s="16">
        <v>64.582999999999998</v>
      </c>
      <c r="L123" s="20">
        <f t="shared" si="28"/>
        <v>32.291499999999999</v>
      </c>
      <c r="M123" s="19">
        <f t="shared" si="29"/>
        <v>70.567000000000007</v>
      </c>
      <c r="N123" s="19">
        <f t="shared" si="30"/>
        <v>42.340200000000003</v>
      </c>
      <c r="O123" s="19">
        <f t="shared" si="31"/>
        <v>46.158140000000003</v>
      </c>
      <c r="P123" s="36">
        <v>76.040000000000006</v>
      </c>
      <c r="Q123" s="19">
        <f t="shared" si="25"/>
        <v>22.812000000000001</v>
      </c>
      <c r="R123" s="33">
        <f t="shared" si="32"/>
        <v>68.970140000000001</v>
      </c>
      <c r="S123" s="5">
        <v>3</v>
      </c>
      <c r="T123" s="31" t="s">
        <v>153</v>
      </c>
    </row>
    <row r="124" spans="1:20">
      <c r="A124" s="5">
        <v>121</v>
      </c>
      <c r="B124" s="48"/>
      <c r="C124" s="48"/>
      <c r="D124" s="48"/>
      <c r="E124" s="14">
        <v>2018091000</v>
      </c>
      <c r="F124" s="1" t="s">
        <v>114</v>
      </c>
      <c r="G124" s="15">
        <v>72</v>
      </c>
      <c r="H124" s="18">
        <f t="shared" si="26"/>
        <v>28.8</v>
      </c>
      <c r="I124" s="16">
        <v>56.933999999999997</v>
      </c>
      <c r="J124" s="18">
        <f t="shared" si="27"/>
        <v>28.466999999999999</v>
      </c>
      <c r="K124" s="16">
        <v>55.917000000000002</v>
      </c>
      <c r="L124" s="20">
        <f t="shared" si="28"/>
        <v>27.958500000000001</v>
      </c>
      <c r="M124" s="19">
        <f t="shared" si="29"/>
        <v>56.4255</v>
      </c>
      <c r="N124" s="19">
        <f t="shared" si="30"/>
        <v>33.8553</v>
      </c>
      <c r="O124" s="19">
        <f t="shared" si="31"/>
        <v>43.858709999999995</v>
      </c>
      <c r="P124" s="36">
        <v>77.319999999999993</v>
      </c>
      <c r="Q124" s="19">
        <f t="shared" si="25"/>
        <v>23.195999999999998</v>
      </c>
      <c r="R124" s="33">
        <f t="shared" si="32"/>
        <v>67.05471</v>
      </c>
      <c r="S124" s="5">
        <v>4</v>
      </c>
      <c r="T124" s="31" t="s">
        <v>153</v>
      </c>
    </row>
    <row r="125" spans="1:20">
      <c r="A125" s="5">
        <v>122</v>
      </c>
      <c r="B125" s="48"/>
      <c r="C125" s="48"/>
      <c r="D125" s="48"/>
      <c r="E125" s="14">
        <v>2018090966</v>
      </c>
      <c r="F125" s="1" t="s">
        <v>111</v>
      </c>
      <c r="G125" s="15">
        <v>51</v>
      </c>
      <c r="H125" s="18">
        <f t="shared" si="26"/>
        <v>20.400000000000002</v>
      </c>
      <c r="I125" s="16">
        <v>72.992999999999995</v>
      </c>
      <c r="J125" s="18">
        <f t="shared" si="27"/>
        <v>36.496499999999997</v>
      </c>
      <c r="K125" s="16">
        <v>65.917000000000002</v>
      </c>
      <c r="L125" s="20">
        <f t="shared" si="28"/>
        <v>32.958500000000001</v>
      </c>
      <c r="M125" s="19">
        <f t="shared" si="29"/>
        <v>69.454999999999998</v>
      </c>
      <c r="N125" s="19">
        <f t="shared" si="30"/>
        <v>41.672999999999995</v>
      </c>
      <c r="O125" s="19">
        <f t="shared" si="31"/>
        <v>43.45109999999999</v>
      </c>
      <c r="P125" s="36">
        <v>78.319999999999993</v>
      </c>
      <c r="Q125" s="19">
        <f t="shared" ref="Q125:Q136" si="33">P125*0.3</f>
        <v>23.495999999999999</v>
      </c>
      <c r="R125" s="33">
        <f t="shared" si="32"/>
        <v>66.947099999999992</v>
      </c>
    </row>
    <row r="126" spans="1:20">
      <c r="A126" s="5">
        <v>123</v>
      </c>
      <c r="B126" s="48"/>
      <c r="C126" s="48"/>
      <c r="D126" s="48"/>
      <c r="E126" s="14">
        <v>2018091003</v>
      </c>
      <c r="F126" s="1" t="s">
        <v>115</v>
      </c>
      <c r="G126" s="15">
        <v>53</v>
      </c>
      <c r="H126" s="18">
        <f t="shared" si="26"/>
        <v>21.200000000000003</v>
      </c>
      <c r="I126" s="16">
        <v>73.266000000000005</v>
      </c>
      <c r="J126" s="18">
        <f t="shared" si="27"/>
        <v>36.633000000000003</v>
      </c>
      <c r="K126" s="16">
        <v>62.832999999999998</v>
      </c>
      <c r="L126" s="20">
        <f t="shared" si="28"/>
        <v>31.416499999999999</v>
      </c>
      <c r="M126" s="19">
        <f t="shared" si="29"/>
        <v>68.049499999999995</v>
      </c>
      <c r="N126" s="19">
        <f t="shared" si="30"/>
        <v>40.829699999999995</v>
      </c>
      <c r="O126" s="19">
        <f t="shared" si="31"/>
        <v>43.420789999999997</v>
      </c>
      <c r="P126" s="36">
        <v>75.58</v>
      </c>
      <c r="Q126" s="19">
        <f t="shared" si="33"/>
        <v>22.673999999999999</v>
      </c>
      <c r="R126" s="33">
        <f t="shared" si="32"/>
        <v>66.094789999999989</v>
      </c>
    </row>
    <row r="127" spans="1:20">
      <c r="A127" s="5">
        <v>124</v>
      </c>
      <c r="B127" s="48"/>
      <c r="C127" s="48"/>
      <c r="D127" s="48"/>
      <c r="E127" s="14">
        <v>2018091004</v>
      </c>
      <c r="F127" s="1" t="s">
        <v>116</v>
      </c>
      <c r="G127" s="15">
        <v>59</v>
      </c>
      <c r="H127" s="18">
        <f t="shared" si="26"/>
        <v>23.6</v>
      </c>
      <c r="I127" s="16">
        <v>62.865000000000002</v>
      </c>
      <c r="J127" s="18">
        <f t="shared" si="27"/>
        <v>31.432500000000001</v>
      </c>
      <c r="K127" s="16">
        <v>64.25</v>
      </c>
      <c r="L127" s="20">
        <f t="shared" si="28"/>
        <v>32.125</v>
      </c>
      <c r="M127" s="19">
        <f t="shared" si="29"/>
        <v>63.557500000000005</v>
      </c>
      <c r="N127" s="19">
        <f t="shared" si="30"/>
        <v>38.134500000000003</v>
      </c>
      <c r="O127" s="19">
        <f t="shared" si="31"/>
        <v>43.214150000000004</v>
      </c>
      <c r="P127" s="36">
        <v>74.34</v>
      </c>
      <c r="Q127" s="19">
        <f t="shared" si="33"/>
        <v>22.302</v>
      </c>
      <c r="R127" s="33">
        <f t="shared" si="32"/>
        <v>65.51615000000001</v>
      </c>
    </row>
    <row r="128" spans="1:20">
      <c r="A128" s="5">
        <v>125</v>
      </c>
      <c r="B128" s="48"/>
      <c r="C128" s="48"/>
      <c r="D128" s="48"/>
      <c r="E128" s="14">
        <v>2018090971</v>
      </c>
      <c r="F128" s="1" t="s">
        <v>112</v>
      </c>
      <c r="G128" s="15">
        <v>45</v>
      </c>
      <c r="H128" s="18">
        <f t="shared" si="26"/>
        <v>18</v>
      </c>
      <c r="I128" s="16">
        <v>63.139000000000003</v>
      </c>
      <c r="J128" s="18">
        <f t="shared" si="27"/>
        <v>31.569500000000001</v>
      </c>
      <c r="K128" s="16">
        <v>84</v>
      </c>
      <c r="L128" s="20">
        <f t="shared" si="28"/>
        <v>42</v>
      </c>
      <c r="M128" s="19">
        <f t="shared" si="29"/>
        <v>73.569500000000005</v>
      </c>
      <c r="N128" s="19">
        <f t="shared" si="30"/>
        <v>44.1417</v>
      </c>
      <c r="O128" s="19">
        <f t="shared" si="31"/>
        <v>43.499189999999999</v>
      </c>
      <c r="P128" s="36">
        <v>68.400000000000006</v>
      </c>
      <c r="Q128" s="19">
        <f t="shared" si="33"/>
        <v>20.52</v>
      </c>
      <c r="R128" s="33">
        <f t="shared" si="32"/>
        <v>64.019189999999995</v>
      </c>
    </row>
    <row r="129" spans="1:20">
      <c r="A129" s="5">
        <v>126</v>
      </c>
      <c r="B129" s="48"/>
      <c r="C129" s="47" t="s">
        <v>119</v>
      </c>
      <c r="D129" s="45" t="s">
        <v>128</v>
      </c>
      <c r="E129" s="14">
        <v>2018091081</v>
      </c>
      <c r="F129" s="6" t="s">
        <v>122</v>
      </c>
      <c r="G129" s="15">
        <v>55</v>
      </c>
      <c r="H129" s="18">
        <f t="shared" si="26"/>
        <v>22</v>
      </c>
      <c r="I129" s="16">
        <v>74.725999999999999</v>
      </c>
      <c r="J129" s="18">
        <f t="shared" si="27"/>
        <v>37.363</v>
      </c>
      <c r="K129" s="16">
        <v>74.75</v>
      </c>
      <c r="L129" s="20">
        <f t="shared" si="28"/>
        <v>37.375</v>
      </c>
      <c r="M129" s="19">
        <f t="shared" si="29"/>
        <v>74.738</v>
      </c>
      <c r="N129" s="19">
        <f t="shared" si="30"/>
        <v>44.842799999999997</v>
      </c>
      <c r="O129" s="19">
        <f t="shared" si="31"/>
        <v>46.789959999999994</v>
      </c>
      <c r="P129" s="36">
        <v>75.739999999999995</v>
      </c>
      <c r="Q129" s="19">
        <f t="shared" si="33"/>
        <v>22.721999999999998</v>
      </c>
      <c r="R129" s="33">
        <f t="shared" si="32"/>
        <v>69.511959999999988</v>
      </c>
      <c r="S129" s="5">
        <v>1</v>
      </c>
      <c r="T129" s="31" t="s">
        <v>153</v>
      </c>
    </row>
    <row r="130" spans="1:20">
      <c r="A130" s="5">
        <v>127</v>
      </c>
      <c r="B130" s="48"/>
      <c r="C130" s="48"/>
      <c r="D130" s="46"/>
      <c r="E130" s="14">
        <v>2018091055</v>
      </c>
      <c r="F130" s="6" t="s">
        <v>120</v>
      </c>
      <c r="G130" s="15">
        <v>41</v>
      </c>
      <c r="H130" s="18">
        <f t="shared" si="26"/>
        <v>16.400000000000002</v>
      </c>
      <c r="I130" s="16">
        <v>73.448999999999998</v>
      </c>
      <c r="J130" s="18">
        <f t="shared" si="27"/>
        <v>36.724499999999999</v>
      </c>
      <c r="K130" s="16">
        <v>76.332999999999998</v>
      </c>
      <c r="L130" s="20">
        <f t="shared" si="28"/>
        <v>38.166499999999999</v>
      </c>
      <c r="M130" s="19">
        <f t="shared" si="29"/>
        <v>74.890999999999991</v>
      </c>
      <c r="N130" s="19">
        <f t="shared" si="30"/>
        <v>44.934599999999996</v>
      </c>
      <c r="O130" s="19">
        <f t="shared" si="31"/>
        <v>42.934219999999996</v>
      </c>
      <c r="P130" s="36">
        <v>75.72</v>
      </c>
      <c r="Q130" s="19">
        <f t="shared" si="33"/>
        <v>22.715999999999998</v>
      </c>
      <c r="R130" s="33">
        <f t="shared" si="32"/>
        <v>65.65021999999999</v>
      </c>
      <c r="S130" s="5">
        <v>2</v>
      </c>
      <c r="T130" s="31" t="s">
        <v>153</v>
      </c>
    </row>
    <row r="131" spans="1:20">
      <c r="A131" s="5">
        <v>128</v>
      </c>
      <c r="B131" s="48"/>
      <c r="C131" s="48"/>
      <c r="D131" s="46"/>
      <c r="E131" s="14">
        <v>2018091076</v>
      </c>
      <c r="F131" s="6" t="s">
        <v>121</v>
      </c>
      <c r="G131" s="15">
        <v>49</v>
      </c>
      <c r="H131" s="18">
        <f t="shared" si="26"/>
        <v>19.600000000000001</v>
      </c>
      <c r="I131" s="16">
        <v>59.853999999999999</v>
      </c>
      <c r="J131" s="18">
        <f t="shared" si="27"/>
        <v>29.927</v>
      </c>
      <c r="K131" s="16">
        <v>71.582999999999998</v>
      </c>
      <c r="L131" s="20">
        <f t="shared" si="28"/>
        <v>35.791499999999999</v>
      </c>
      <c r="M131" s="19">
        <f t="shared" si="29"/>
        <v>65.718500000000006</v>
      </c>
      <c r="N131" s="19">
        <f t="shared" si="30"/>
        <v>39.431100000000001</v>
      </c>
      <c r="O131" s="19">
        <f t="shared" si="31"/>
        <v>41.321770000000001</v>
      </c>
      <c r="P131" s="36">
        <v>76.599999999999994</v>
      </c>
      <c r="Q131" s="19">
        <f t="shared" si="33"/>
        <v>22.979999999999997</v>
      </c>
      <c r="R131" s="33">
        <f t="shared" si="32"/>
        <v>64.301770000000005</v>
      </c>
      <c r="S131" s="5">
        <v>3</v>
      </c>
      <c r="T131" s="31" t="s">
        <v>153</v>
      </c>
    </row>
    <row r="132" spans="1:20">
      <c r="A132" s="5">
        <v>129</v>
      </c>
      <c r="B132" s="48"/>
      <c r="C132" s="48"/>
      <c r="D132" s="46"/>
      <c r="E132" s="14">
        <v>2018091100</v>
      </c>
      <c r="F132" s="6" t="s">
        <v>124</v>
      </c>
      <c r="G132" s="15">
        <v>61</v>
      </c>
      <c r="H132" s="18">
        <f t="shared" ref="H132:H136" si="34">G132*0.4</f>
        <v>24.400000000000002</v>
      </c>
      <c r="I132" s="16">
        <v>61.77</v>
      </c>
      <c r="J132" s="18">
        <f t="shared" ref="J132:J136" si="35">I132*0.5</f>
        <v>30.885000000000002</v>
      </c>
      <c r="K132" s="16">
        <v>47.582999999999998</v>
      </c>
      <c r="L132" s="20">
        <f t="shared" ref="L132:L136" si="36">K132*0.5</f>
        <v>23.791499999999999</v>
      </c>
      <c r="M132" s="19">
        <f t="shared" ref="M132:M136" si="37">J132+L132</f>
        <v>54.676500000000004</v>
      </c>
      <c r="N132" s="19">
        <f t="shared" ref="N132:N136" si="38">M132*0.6</f>
        <v>32.805900000000001</v>
      </c>
      <c r="O132" s="19">
        <f t="shared" ref="O132:O136" si="39">(H132+N132)*0.7</f>
        <v>40.044129999999996</v>
      </c>
      <c r="P132" s="36">
        <v>79.2</v>
      </c>
      <c r="Q132" s="19">
        <f t="shared" si="33"/>
        <v>23.76</v>
      </c>
      <c r="R132" s="33">
        <f t="shared" ref="R132:R136" si="40">O132+Q132</f>
        <v>63.804130000000001</v>
      </c>
      <c r="S132" s="5">
        <v>4</v>
      </c>
      <c r="T132" s="31" t="s">
        <v>153</v>
      </c>
    </row>
    <row r="133" spans="1:20">
      <c r="A133" s="5">
        <v>130</v>
      </c>
      <c r="B133" s="48"/>
      <c r="C133" s="48"/>
      <c r="D133" s="46"/>
      <c r="E133" s="14">
        <v>2018091104</v>
      </c>
      <c r="F133" s="6" t="s">
        <v>125</v>
      </c>
      <c r="G133" s="15">
        <v>72</v>
      </c>
      <c r="H133" s="18">
        <f t="shared" si="34"/>
        <v>28.8</v>
      </c>
      <c r="I133" s="16">
        <v>47.353999999999999</v>
      </c>
      <c r="J133" s="18">
        <f t="shared" si="35"/>
        <v>23.677</v>
      </c>
      <c r="K133" s="16">
        <v>48.167000000000002</v>
      </c>
      <c r="L133" s="20">
        <f t="shared" si="36"/>
        <v>24.083500000000001</v>
      </c>
      <c r="M133" s="19">
        <f t="shared" si="37"/>
        <v>47.7605</v>
      </c>
      <c r="N133" s="19">
        <f t="shared" si="38"/>
        <v>28.656299999999998</v>
      </c>
      <c r="O133" s="19">
        <f t="shared" si="39"/>
        <v>40.219409999999996</v>
      </c>
      <c r="P133" s="36">
        <v>78.2</v>
      </c>
      <c r="Q133" s="19">
        <f t="shared" si="33"/>
        <v>23.46</v>
      </c>
      <c r="R133" s="33">
        <f t="shared" si="40"/>
        <v>63.679409999999997</v>
      </c>
    </row>
    <row r="134" spans="1:20">
      <c r="A134" s="5">
        <v>131</v>
      </c>
      <c r="B134" s="48"/>
      <c r="C134" s="48"/>
      <c r="D134" s="46"/>
      <c r="E134" s="14">
        <v>2018091107</v>
      </c>
      <c r="F134" s="6" t="s">
        <v>127</v>
      </c>
      <c r="G134" s="15">
        <v>53</v>
      </c>
      <c r="H134" s="18">
        <f t="shared" si="34"/>
        <v>21.200000000000003</v>
      </c>
      <c r="I134" s="16">
        <v>59.307000000000002</v>
      </c>
      <c r="J134" s="18">
        <f t="shared" si="35"/>
        <v>29.653500000000001</v>
      </c>
      <c r="K134" s="16">
        <v>56.75</v>
      </c>
      <c r="L134" s="20">
        <f t="shared" si="36"/>
        <v>28.375</v>
      </c>
      <c r="M134" s="19">
        <f t="shared" si="37"/>
        <v>58.028500000000001</v>
      </c>
      <c r="N134" s="19">
        <f t="shared" si="38"/>
        <v>34.817099999999996</v>
      </c>
      <c r="O134" s="19">
        <f t="shared" si="39"/>
        <v>39.211969999999994</v>
      </c>
      <c r="P134" s="36">
        <v>76.180000000000007</v>
      </c>
      <c r="Q134" s="19">
        <f t="shared" si="33"/>
        <v>22.854000000000003</v>
      </c>
      <c r="R134" s="33">
        <f t="shared" si="40"/>
        <v>62.065969999999993</v>
      </c>
    </row>
    <row r="135" spans="1:20">
      <c r="A135" s="5">
        <v>132</v>
      </c>
      <c r="B135" s="48"/>
      <c r="C135" s="48"/>
      <c r="D135" s="46"/>
      <c r="E135" s="14">
        <v>2018091106</v>
      </c>
      <c r="F135" s="6" t="s">
        <v>126</v>
      </c>
      <c r="G135" s="15">
        <v>52</v>
      </c>
      <c r="H135" s="18">
        <f t="shared" si="34"/>
        <v>20.8</v>
      </c>
      <c r="I135" s="16">
        <v>60.584000000000003</v>
      </c>
      <c r="J135" s="18">
        <f t="shared" si="35"/>
        <v>30.292000000000002</v>
      </c>
      <c r="K135" s="16">
        <v>57</v>
      </c>
      <c r="L135" s="20">
        <f t="shared" si="36"/>
        <v>28.5</v>
      </c>
      <c r="M135" s="19">
        <f t="shared" si="37"/>
        <v>58.792000000000002</v>
      </c>
      <c r="N135" s="19">
        <f t="shared" si="38"/>
        <v>35.275199999999998</v>
      </c>
      <c r="O135" s="19">
        <f t="shared" si="39"/>
        <v>39.252639999999992</v>
      </c>
      <c r="P135" s="36">
        <v>74.08</v>
      </c>
      <c r="Q135" s="19">
        <f t="shared" si="33"/>
        <v>22.224</v>
      </c>
      <c r="R135" s="33">
        <f t="shared" si="40"/>
        <v>61.476639999999989</v>
      </c>
    </row>
    <row r="136" spans="1:20">
      <c r="A136" s="5">
        <v>133</v>
      </c>
      <c r="B136" s="48"/>
      <c r="C136" s="48"/>
      <c r="D136" s="46"/>
      <c r="E136" s="14">
        <v>2018091085</v>
      </c>
      <c r="F136" s="6" t="s">
        <v>123</v>
      </c>
      <c r="G136" s="15">
        <v>58</v>
      </c>
      <c r="H136" s="18">
        <f t="shared" si="34"/>
        <v>23.200000000000003</v>
      </c>
      <c r="I136" s="16">
        <v>54.561999999999998</v>
      </c>
      <c r="J136" s="18">
        <f t="shared" si="35"/>
        <v>27.280999999999999</v>
      </c>
      <c r="K136" s="16">
        <v>53.5</v>
      </c>
      <c r="L136" s="20">
        <f t="shared" si="36"/>
        <v>26.75</v>
      </c>
      <c r="M136" s="19">
        <f t="shared" si="37"/>
        <v>54.030999999999999</v>
      </c>
      <c r="N136" s="19">
        <f t="shared" si="38"/>
        <v>32.418599999999998</v>
      </c>
      <c r="O136" s="19">
        <f t="shared" si="39"/>
        <v>38.933019999999999</v>
      </c>
      <c r="P136" s="36">
        <v>73.819999999999993</v>
      </c>
      <c r="Q136" s="19">
        <f t="shared" si="33"/>
        <v>22.145999999999997</v>
      </c>
      <c r="R136" s="33">
        <f t="shared" si="40"/>
        <v>61.07902</v>
      </c>
    </row>
  </sheetData>
  <sortState ref="E129:S199">
    <sortCondition descending="1" ref="R129:R199"/>
  </sortState>
  <mergeCells count="36">
    <mergeCell ref="D4:D19"/>
    <mergeCell ref="C4:C19"/>
    <mergeCell ref="A1:R1"/>
    <mergeCell ref="A2:A3"/>
    <mergeCell ref="B2:B3"/>
    <mergeCell ref="C2:C3"/>
    <mergeCell ref="D2:D3"/>
    <mergeCell ref="E2:E3"/>
    <mergeCell ref="F2:F3"/>
    <mergeCell ref="G2:H2"/>
    <mergeCell ref="I2:N2"/>
    <mergeCell ref="O2:O3"/>
    <mergeCell ref="P2:Q2"/>
    <mergeCell ref="R2:R3"/>
    <mergeCell ref="D97:D100"/>
    <mergeCell ref="D20:D26"/>
    <mergeCell ref="D27:D34"/>
    <mergeCell ref="C20:C34"/>
    <mergeCell ref="D35:D60"/>
    <mergeCell ref="C35:C60"/>
    <mergeCell ref="S2:S3"/>
    <mergeCell ref="T2:T3"/>
    <mergeCell ref="D129:D136"/>
    <mergeCell ref="C129:C136"/>
    <mergeCell ref="B4:B136"/>
    <mergeCell ref="D101:D104"/>
    <mergeCell ref="C97:C104"/>
    <mergeCell ref="C105:C120"/>
    <mergeCell ref="D105:D120"/>
    <mergeCell ref="D121:D128"/>
    <mergeCell ref="C121:C128"/>
    <mergeCell ref="D61:D72"/>
    <mergeCell ref="C61:C72"/>
    <mergeCell ref="D73:D84"/>
    <mergeCell ref="D85:D96"/>
    <mergeCell ref="C73:C9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司法雇员名单汇总表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2018-04-28T06:16:06Z</dcterms:modified>
</cp:coreProperties>
</file>